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gfsv.sg.local\財務係\05-1　経営分析表\R5決算\02回答\02下水\"/>
    </mc:Choice>
  </mc:AlternateContent>
  <xr:revisionPtr revIDLastSave="0" documentId="13_ncr:1_{647373AF-B598-42EA-B576-B2512D621A16}" xr6:coauthVersionLast="47" xr6:coauthVersionMax="47" xr10:uidLastSave="{00000000-0000-0000-0000-000000000000}"/>
  <workbookProtection workbookAlgorithmName="SHA-512" workbookHashValue="krqKaFwRMuadvglI5gfp7gyneH+5yHQVOJRgq+1iYvsqk+AcfHrwoTDn2gDrAvowNV03rYAV7vb8jCquqlUHQw==" workbookSaltValue="0yxkABgbZRpHddJdNWsY2A==" workbookSpinCount="100000" lockStructure="1"/>
  <bookViews>
    <workbookView xWindow="2037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F85" i="4"/>
  <c r="I10"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<sst xmlns="http://schemas.openxmlformats.org/spreadsheetml/2006/main" count="231" uniqueCount="115">
  <si>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</si>
  <si>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</si>
  <si>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</si>
  <si>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</si>
  <si>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</si>
  <si>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</si>
  <si>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</si>
  <si>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</si>
  <si>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</si>
  <si>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</si>
  <si>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</si>
  <si>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</si>
  <si>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</si>
  <si>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</si>
  <si>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</si>
  <si>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</si>
  <si>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</si>
  <si>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</si>
  <si>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</si>
  <si>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</si>
  <si>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</si>
  <si>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</si>
  <si>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</si>
  <si>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</si>
  <si>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</si>
  <si>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</si>
  <si>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</si>
  <si>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</si>
  <si>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</si>
  <si>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</si>
  <si>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</si>
  <si>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</si>
  <si>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</si>
  <si>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</si>
  <si>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</si>
  <si>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</si>
  <si>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</si>
  <si>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</si>
  <si>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</si>
  <si>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</si>
  <si>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</si>
  <si>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</si>
  <si>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</si>
  <si>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</si>
  <si>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</si>
  <si>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</si>
  <si>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</si>
  <si>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</si>
  <si>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</si>
  <si>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</si>
  <si>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</si>
  <si>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</si>
  <si>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</si>
  <si>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</si>
  <si>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</si>
  <si>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</si>
  <si>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</si>
  <si>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</si>
  <si>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</si>
  <si>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</si>
  <si>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</si>
  <si>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</si>
  <si>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</si>
  <si>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</si>
  <si>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</si>
  <si>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</si>
  <si>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</si>
  <si>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</si>
  <si>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</si>
  <si>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</si>
  <si>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</si>
  <si>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</si>
  <si>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</si>
  <si>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</si>
  <si>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</si>
  <si>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</si>
  <si>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</si>
  <si>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</si>
  <si>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</si>
  <si>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</si>
  <si>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</si>
  <si>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</si>
  <si>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</si>
  <si>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</si>
  <si>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</si>
  <si>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</si>
  <si>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</si>
  <si>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</si>
  <si>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</si>
  <si>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</si>
  <si>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</si>
  <si>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</si>
  <si>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</si>
  <si>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</si>
  <si>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</si>
  <si>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</si>
  <si>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</si>
  <si>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</si>
  <si>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</si>
  <si>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漁業集落排水</t>
  </si>
  <si>
    <t>H1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</si>
  <si>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</si>
  <si>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</si>
  <si>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</si>
  <si>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</si>
  <si>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</si>
  <si>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</si>
  <si>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</si>
  <si>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</si>
  <si>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</si>
  <si>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</si>
  <si>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</si>
  <si>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</si>
  <si>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26%で、繰出基準に基づく一般会計繰入金など使用料以外の収入を含めても費用を賄えておらず、①経常収支比率はほぼ横ばいである。一方、損失は繰越利益剰余金と相殺し、②累積欠損金は発生しなかった。
　③流動比率は、流動負債の減少により前年度より上昇した。流動負債には次年度償還する建設改良等に充てた企業債を含んでおり、その財源は次年度の使用料（一体で経営する他事業分も含む）や一般会計繰入金を予定している。
　④企業債残高対事業規模比率は、令和元年度に公債費に対する繰出金を見直し、企業債残高に含まれる一般会計負担予定額が減ったため、比率が大幅に上昇した。当年度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収入・有収水量が減少し、汚水処理費用が増加したため経費回収率は低下し、汚水処理原価は上昇した。
　⑦施設利用率は前年度に比べて大きく減少している。施設規模が過大となっている可能性があり、施設更新時にはダウンサイジングの検討も必要である。
　⑧水洗化率は類似団体と比べて高い水準となっている。今後、大幅な上昇は見込めない状況であるが、接続勧奨や排水設備の戸別調査を行い、未接続世帯の接続促進を引き続き行う。</t>
    <rPh sb="142" eb="146">
      <t>ケイジ</t>
    </rPh>
    <rPh sb="146" eb="148">
      <t>ヒリツ</t>
    </rPh>
    <rPh sb="151" eb="152">
      <t>ヨコ</t>
    </rPh>
    <rPh sb="200" eb="204">
      <t>リュウドウフサイ</t>
    </rPh>
    <rPh sb="205" eb="207">
      <t>ゲンショウ</t>
    </rPh>
    <rPh sb="210" eb="213">
      <t>ゼンネンド</t>
    </rPh>
    <rPh sb="215" eb="217">
      <t>ジョウショウ</t>
    </rPh>
    <rPh sb="527" eb="532">
      <t>シセツリヨウリツ</t>
    </rPh>
    <phoneticPr fontId="4"/>
  </si>
  <si>
    <t>　建設事業は平成22年度に完了している。償却資産のうち、管渠は現時点で老朽化の度合は低いが、処理場の機器等については、法定耐用年数を超えるものが相当数あるため、機能保全計画に基づいた改築・更新にあわせて機能強化を図っている。
　①有形固定資産減価償却率は年々上昇している。また、今後も上昇するものと見込んでいる。
　②管渠老朽化率は、法定耐用年数に達したものがないことから0%となっている。
　③管渠改善率は、当年度は実施した事業が無かったため0%となっている。</t>
    <rPh sb="6" eb="8">
      <t>ヘイセイ</t>
    </rPh>
    <rPh sb="10" eb="12">
      <t>ネンド</t>
    </rPh>
    <rPh sb="84" eb="86">
      <t>ケイカク</t>
    </rPh>
    <rPh sb="87" eb="88">
      <t>モト</t>
    </rPh>
    <rPh sb="91" eb="93">
      <t>カイチク</t>
    </rPh>
    <rPh sb="94" eb="96">
      <t>コウシン</t>
    </rPh>
    <rPh sb="101" eb="105">
      <t>キノウキョウカ</t>
    </rPh>
    <rPh sb="106" eb="10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</si>
</sst>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0.1</c:v>
                </c:pt>
                <c:pt idx="2" formatCode="#,##0.00;&quot;△&quot;#,##0.00">
                  <c:v>0</c:v>
                </c:pt>
                <c:pt idx="3">
                  <c:v>0.17</c:v>
                </c:pt>
                <c:pt idx="4" formatCode="#,##0.00;&quot;△&quot;#,##0.00">
                  <c:v>0</c:v>
                </c:pt>
              </c:numCache>
            </c:numRef>
          </c:val>
          <c:extLst>
            <c:ext xmlns:c16="http://schemas.microsoft.com/office/drawing/2014/chart" uri="{C3380CC4-5D6E-409C-BE32-E72D297353CC}">
              <c16:uniqueId val="{00000000-1A9B-45CA-B7D6-89A4FAC085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0.02</c:v>
                </c:pt>
                <c:pt idx="4" formatCode="#,##0.00;&quot;△&quot;#,##0.00">
                  <c:v>0</c:v>
                </c:pt>
              </c:numCache>
            </c:numRef>
          </c:val>
          <c:smooth val="0"/>
          <c:extLst>
            <c:ext xmlns:c16="http://schemas.microsoft.com/office/drawing/2014/chart" uri="{C3380CC4-5D6E-409C-BE32-E72D297353CC}">
              <c16:uniqueId val="{00000001-1A9B-45CA-B7D6-89A4FAC085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81.319999999999993</c:v>
                </c:pt>
                <c:pt idx="1">
                  <c:v>77.58</c:v>
                </c:pt>
                <c:pt idx="2">
                  <c:v>77.95</c:v>
                </c:pt>
                <c:pt idx="3">
                  <c:v>76.22</c:v>
                </c:pt>
                <c:pt idx="4">
                  <c:v>75.5</c:v>
                </c:pt>
              </c:numCache>
            </c:numRef>
          </c:val>
          <c:extLst>
            <c:ext xmlns:c16="http://schemas.microsoft.com/office/drawing/2014/chart" uri="{C3380CC4-5D6E-409C-BE32-E72D297353CC}">
              <c16:uniqueId val="{00000000-2C24-4383-B14B-CA0A1FDD31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100.27</c:v>
                </c:pt>
                <c:pt idx="1">
                  <c:v>95.71</c:v>
                </c:pt>
                <c:pt idx="2">
                  <c:v>96.59</c:v>
                </c:pt>
                <c:pt idx="3">
                  <c:v>96.86</c:v>
                </c:pt>
                <c:pt idx="4">
                  <c:v>97.07</c:v>
                </c:pt>
              </c:numCache>
            </c:numRef>
          </c:val>
          <c:smooth val="0"/>
          <c:extLst>
            <c:ext xmlns:c16="http://schemas.microsoft.com/office/drawing/2014/chart" uri="{C3380CC4-5D6E-409C-BE32-E72D297353CC}">
              <c16:uniqueId val="{00000001-2C24-4383-B14B-CA0A1FDD31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24.46</c:v>
                </c:pt>
                <c:pt idx="1">
                  <c:v>26.82</c:v>
                </c:pt>
                <c:pt idx="2">
                  <c:v>29.29</c:v>
                </c:pt>
                <c:pt idx="3">
                  <c:v>31.62</c:v>
                </c:pt>
                <c:pt idx="4">
                  <c:v>34.159999999999997</c:v>
                </c:pt>
              </c:numCache>
            </c:numRef>
          </c:val>
          <c:extLst>
            <c:ext xmlns:c16="http://schemas.microsoft.com/office/drawing/2014/chart" uri="{C3380CC4-5D6E-409C-BE32-E72D297353CC}">
              <c16:uniqueId val="{00000000-266F-4ADC-8196-9C69358891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32.14</c:v>
                </c:pt>
                <c:pt idx="1">
                  <c:v>29.9</c:v>
                </c:pt>
                <c:pt idx="2">
                  <c:v>32.58</c:v>
                </c:pt>
                <c:pt idx="3">
                  <c:v>37.479999999999997</c:v>
                </c:pt>
                <c:pt idx="4">
                  <c:v>35.07</c:v>
                </c:pt>
              </c:numCache>
            </c:numRef>
          </c:val>
          <c:smooth val="0"/>
          <c:extLst>
            <c:ext xmlns:c16="http://schemas.microsoft.com/office/drawing/2014/chart" uri="{C3380CC4-5D6E-409C-BE32-E72D297353CC}">
              <c16:uniqueId val="{00000001-266F-4ADC-8196-9C69358891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A1-4230-A006-C00F575D4E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FA1-4230-A006-C00F575D4E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C2-4D77-A5AD-93F86348E2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6.23</c:v>
                </c:pt>
                <c:pt idx="1">
                  <c:v>11.66</c:v>
                </c:pt>
                <c:pt idx="2">
                  <c:v>18.57</c:v>
                </c:pt>
                <c:pt idx="3">
                  <c:v>17.78</c:v>
                </c:pt>
                <c:pt idx="4">
                  <c:v>40.729999999999997</c:v>
                </c:pt>
              </c:numCache>
            </c:numRef>
          </c:val>
          <c:smooth val="0"/>
          <c:extLst>
            <c:ext xmlns:c16="http://schemas.microsoft.com/office/drawing/2014/chart" uri="{C3380CC4-5D6E-409C-BE32-E72D297353CC}">
              <c16:uniqueId val="{00000001-62C2-4D77-A5AD-93F86348E2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4.28</c:v>
                </c:pt>
                <c:pt idx="1">
                  <c:v>3.73</c:v>
                </c:pt>
                <c:pt idx="2">
                  <c:v>8.4499999999999993</c:v>
                </c:pt>
                <c:pt idx="3">
                  <c:v>3.49</c:v>
                </c:pt>
                <c:pt idx="4">
                  <c:v>4.97</c:v>
                </c:pt>
              </c:numCache>
            </c:numRef>
          </c:val>
          <c:extLst>
            <c:ext xmlns:c16="http://schemas.microsoft.com/office/drawing/2014/chart" uri="{C3380CC4-5D6E-409C-BE32-E72D297353CC}">
              <c16:uniqueId val="{00000000-6BD3-4F65-9B56-9435AC7823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33.43</c:v>
                </c:pt>
                <c:pt idx="1">
                  <c:v>53.11</c:v>
                </c:pt>
                <c:pt idx="2">
                  <c:v>54.48</c:v>
                </c:pt>
                <c:pt idx="3">
                  <c:v>51.12</c:v>
                </c:pt>
                <c:pt idx="4">
                  <c:v>61.08</c:v>
                </c:pt>
              </c:numCache>
            </c:numRef>
          </c:val>
          <c:smooth val="0"/>
          <c:extLst>
            <c:ext xmlns:c16="http://schemas.microsoft.com/office/drawing/2014/chart" uri="{C3380CC4-5D6E-409C-BE32-E72D297353CC}">
              <c16:uniqueId val="{00000001-6BD3-4F65-9B56-9435AC7823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543.33000000000004</c:v>
                </c:pt>
                <c:pt idx="1">
                  <c:v>552.73</c:v>
                </c:pt>
                <c:pt idx="2">
                  <c:v>546.89</c:v>
                </c:pt>
                <c:pt idx="3">
                  <c:v>546.62</c:v>
                </c:pt>
                <c:pt idx="4">
                  <c:v>498.17</c:v>
                </c:pt>
              </c:numCache>
            </c:numRef>
          </c:val>
          <c:extLst>
            <c:ext xmlns:c16="http://schemas.microsoft.com/office/drawing/2014/chart" uri="{C3380CC4-5D6E-409C-BE32-E72D297353CC}">
              <c16:uniqueId val="{00000000-B050-4B10-B072-2279E4B6F4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641.42999999999995</c:v>
                </c:pt>
                <c:pt idx="1">
                  <c:v>807.81</c:v>
                </c:pt>
                <c:pt idx="2">
                  <c:v>733.23</c:v>
                </c:pt>
                <c:pt idx="3">
                  <c:v>607.88</c:v>
                </c:pt>
                <c:pt idx="4">
                  <c:v>892.29</c:v>
                </c:pt>
              </c:numCache>
            </c:numRef>
          </c:val>
          <c:smooth val="0"/>
          <c:extLst>
            <c:ext xmlns:c16="http://schemas.microsoft.com/office/drawing/2014/chart" uri="{C3380CC4-5D6E-409C-BE32-E72D297353CC}">
              <c16:uniqueId val="{00000001-B050-4B10-B072-2279E4B6F4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53.85</c:v>
                </c:pt>
                <c:pt idx="1">
                  <c:v>49.36</c:v>
                </c:pt>
                <c:pt idx="2">
                  <c:v>49.5</c:v>
                </c:pt>
                <c:pt idx="3">
                  <c:v>45.89</c:v>
                </c:pt>
                <c:pt idx="4">
                  <c:v>43.77</c:v>
                </c:pt>
              </c:numCache>
            </c:numRef>
          </c:val>
          <c:extLst>
            <c:ext xmlns:c16="http://schemas.microsoft.com/office/drawing/2014/chart" uri="{C3380CC4-5D6E-409C-BE32-E72D297353CC}">
              <c16:uniqueId val="{00000000-5D00-4455-B05A-E30110F4BA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56.93</c:v>
                </c:pt>
                <c:pt idx="1">
                  <c:v>49.44</c:v>
                </c:pt>
                <c:pt idx="2">
                  <c:v>54.39</c:v>
                </c:pt>
                <c:pt idx="3">
                  <c:v>48.98</c:v>
                </c:pt>
                <c:pt idx="4">
                  <c:v>46.45</c:v>
                </c:pt>
              </c:numCache>
            </c:numRef>
          </c:val>
          <c:smooth val="0"/>
          <c:extLst>
            <c:ext xmlns:c16="http://schemas.microsoft.com/office/drawing/2014/chart" uri="{C3380CC4-5D6E-409C-BE32-E72D297353CC}">
              <c16:uniqueId val="{00000001-5D00-4455-B05A-E30110F4BA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305.74</c:v>
                </c:pt>
                <c:pt idx="1">
                  <c:v>334.68</c:v>
                </c:pt>
                <c:pt idx="2">
                  <c:v>334.48</c:v>
                </c:pt>
                <c:pt idx="3">
                  <c:v>361.52</c:v>
                </c:pt>
                <c:pt idx="4">
                  <c:v>379.92</c:v>
                </c:pt>
              </c:numCache>
            </c:numRef>
          </c:val>
          <c:extLst>
            <c:ext xmlns:c16="http://schemas.microsoft.com/office/drawing/2014/chart" uri="{C3380CC4-5D6E-409C-BE32-E72D297353CC}">
              <c16:uniqueId val="{00000000-C6CB-4C58-A265-081A1FAF5C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300.17</c:v>
                </c:pt>
                <c:pt idx="1">
                  <c:v>343.49</c:v>
                </c:pt>
                <c:pt idx="2">
                  <c:v>318.06</c:v>
                </c:pt>
                <c:pt idx="3">
                  <c:v>362.51</c:v>
                </c:pt>
                <c:pt idx="4">
                  <c:v>361.83</c:v>
                </c:pt>
              </c:numCache>
            </c:numRef>
          </c:val>
          <c:smooth val="0"/>
          <c:extLst>
            <c:ext xmlns:c16="http://schemas.microsoft.com/office/drawing/2014/chart" uri="{C3380CC4-5D6E-409C-BE32-E72D297353CC}">
              <c16:uniqueId val="{00000001-C6CB-4C58-A265-081A1FAF5C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34.85</c:v>
                </c:pt>
                <c:pt idx="1">
                  <c:v>39.6</c:v>
                </c:pt>
                <c:pt idx="2">
                  <c:v>39.6</c:v>
                </c:pt>
                <c:pt idx="3">
                  <c:v>39.6</c:v>
                </c:pt>
                <c:pt idx="4">
                  <c:v>32.24</c:v>
                </c:pt>
              </c:numCache>
            </c:numRef>
          </c:val>
          <c:extLst>
            <c:ext xmlns:c16="http://schemas.microsoft.com/office/drawing/2014/chart" uri="{C3380CC4-5D6E-409C-BE32-E72D297353CC}">
              <c16:uniqueId val="{00000000-D751-466F-B56E-711E059109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39.130000000000003</c:v>
                </c:pt>
                <c:pt idx="1">
                  <c:v>40.29</c:v>
                </c:pt>
                <c:pt idx="2">
                  <c:v>40.11</c:v>
                </c:pt>
                <c:pt idx="3">
                  <c:v>37.67</c:v>
                </c:pt>
                <c:pt idx="4">
                  <c:v>30.99</c:v>
                </c:pt>
              </c:numCache>
            </c:numRef>
          </c:val>
          <c:smooth val="0"/>
          <c:extLst>
            <c:ext xmlns:c16="http://schemas.microsoft.com/office/drawing/2014/chart" uri="{C3380CC4-5D6E-409C-BE32-E72D297353CC}">
              <c16:uniqueId val="{00000001-D751-466F-B56E-711E059109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94.01</c:v>
                </c:pt>
                <c:pt idx="1">
                  <c:v>94.08</c:v>
                </c:pt>
                <c:pt idx="2">
                  <c:v>94</c:v>
                </c:pt>
                <c:pt idx="3">
                  <c:v>93.9</c:v>
                </c:pt>
                <c:pt idx="4">
                  <c:v>94.37</c:v>
                </c:pt>
              </c:numCache>
            </c:numRef>
          </c:val>
          <c:extLst>
            <c:ext xmlns:c16="http://schemas.microsoft.com/office/drawing/2014/chart" uri="{C3380CC4-5D6E-409C-BE32-E72D297353CC}">
              <c16:uniqueId val="{00000000-5793-491A-8250-BF79012028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86.33</c:v>
                </c:pt>
                <c:pt idx="1">
                  <c:v>87.49</c:v>
                </c:pt>
                <c:pt idx="2">
                  <c:v>87.61</c:v>
                </c:pt>
                <c:pt idx="3">
                  <c:v>87.94</c:v>
                </c:pt>
                <c:pt idx="4">
                  <c:v>85.45</c:v>
                </c:pt>
              </c:numCache>
            </c:numRef>
          </c:val>
          <c:smooth val="0"/>
          <c:extLst>
            <c:ext xmlns:c16="http://schemas.microsoft.com/office/drawing/2014/chart" uri="{C3380CC4-5D6E-409C-BE32-E72D297353CC}">
              <c16:uniqueId val="{00000001-5793-491A-8250-BF79012028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7" zoomScaleNormal="100" workbookViewId="0">
      <selection activeCell="BB57" sqref="BB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松江市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H1</v>
      </c>
      <c r="X8" s="34"/>
      <c r="Y8" s="34"/>
      <c r="Z8" s="34"/>
      <c r="AA8" s="34"/>
      <c r="AB8" s="34"/>
      <c r="AC8" s="34"/>
      <c r="AD8" s="35" t="str">
        <f>データ!$M$6</f>
        <v>自治体職員</v>
      </c>
      <c r="AE8" s="35"/>
      <c r="AF8" s="35"/>
      <c r="AG8" s="35"/>
      <c r="AH8" s="35"/>
      <c r="AI8" s="35"/>
      <c r="AJ8" s="35"/>
      <c r="AK8" s="3"/>
      <c r="AL8" s="36">
        <f>データ!S6</f>
        <v>196021</v>
      </c>
      <c r="AM8" s="36"/>
      <c r="AN8" s="36"/>
      <c r="AO8" s="36"/>
      <c r="AP8" s="36"/>
      <c r="AQ8" s="36"/>
      <c r="AR8" s="36"/>
      <c r="AS8" s="36"/>
      <c r="AT8" s="37">
        <f>データ!T6</f>
        <v>572.99</v>
      </c>
      <c r="AU8" s="37"/>
      <c r="AV8" s="37"/>
      <c r="AW8" s="37"/>
      <c r="AX8" s="37"/>
      <c r="AY8" s="37"/>
      <c r="AZ8" s="37"/>
      <c r="BA8" s="37"/>
      <c r="BB8" s="37">
        <f>データ!U6</f>
        <v>342.1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76.180000000000007</v>
      </c>
      <c r="J10" s="37"/>
      <c r="K10" s="37"/>
      <c r="L10" s="37"/>
      <c r="M10" s="37"/>
      <c r="N10" s="37"/>
      <c r="O10" s="37"/>
      <c r="P10" s="37">
        <f>データ!P6</f>
        <v>2.71</v>
      </c>
      <c r="Q10" s="37"/>
      <c r="R10" s="37"/>
      <c r="S10" s="37"/>
      <c r="T10" s="37"/>
      <c r="U10" s="37"/>
      <c r="V10" s="37"/>
      <c r="W10" s="37">
        <f>データ!Q6</f>
        <v>99.09</v>
      </c>
      <c r="X10" s="37"/>
      <c r="Y10" s="37"/>
      <c r="Z10" s="37"/>
      <c r="AA10" s="37"/>
      <c r="AB10" s="37"/>
      <c r="AC10" s="37"/>
      <c r="AD10" s="36">
        <f>データ!R6</f>
        <v>3080</v>
      </c>
      <c r="AE10" s="36"/>
      <c r="AF10" s="36"/>
      <c r="AG10" s="36"/>
      <c r="AH10" s="36"/>
      <c r="AI10" s="36"/>
      <c r="AJ10" s="36"/>
      <c r="AK10" s="2"/>
      <c r="AL10" s="36">
        <f>データ!V6</f>
        <v>5274</v>
      </c>
      <c r="AM10" s="36"/>
      <c r="AN10" s="36"/>
      <c r="AO10" s="36"/>
      <c r="AP10" s="36"/>
      <c r="AQ10" s="36"/>
      <c r="AR10" s="36"/>
      <c r="AS10" s="36"/>
      <c r="AT10" s="37">
        <f>データ!W6</f>
        <v>2.33</v>
      </c>
      <c r="AU10" s="37"/>
      <c r="AV10" s="37"/>
      <c r="AW10" s="37"/>
      <c r="AX10" s="37"/>
      <c r="AY10" s="37"/>
      <c r="AZ10" s="37"/>
      <c r="BA10" s="37"/>
      <c r="BB10" s="37">
        <f>データ!X6</f>
        <v>2263.52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APvvxvPDfoimEKaO8Dm4dMSKH61bZXREBfRPssY9Nwrg+4KHS3lN+qB7XVLy3VK9exiN4TRbRAOCgCYnTFbcXA==" saltValue="ciJim7aq0f19foC4ohDIq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322016</v>
      </c>
      <c r="D6" s="19">
        <f t="shared" si="3"/>
        <v>46</v>
      </c>
      <c r="E6" s="19">
        <f t="shared" si="3"/>
        <v>17</v>
      </c>
      <c r="F6" s="19">
        <f t="shared" si="3"/>
        <v>6</v>
      </c>
      <c r="G6" s="19">
        <f t="shared" si="3"/>
        <v>0</v>
      </c>
      <c r="H6" s="19" t="str">
        <f t="shared" si="3"/>
        <v>島根県　松江市</v>
      </c>
      <c r="I6" s="19" t="str">
        <f t="shared" si="3"/>
        <v>法適用</v>
      </c>
      <c r="J6" s="19" t="str">
        <f t="shared" si="3"/>
        <v>下水道事業</v>
      </c>
      <c r="K6" s="19" t="str">
        <f t="shared" si="3"/>
        <v>漁業集落排水</v>
      </c>
      <c r="L6" s="19" t="str">
        <f t="shared" si="3"/>
        <v>H1</v>
      </c>
      <c r="M6" s="19" t="str">
        <f t="shared" si="3"/>
        <v>自治体職員</v>
      </c>
      <c r="N6" s="20" t="str">
        <f t="shared" si="3"/>
        <v>-</v>
      </c>
      <c r="O6" s="20">
        <f t="shared" si="3"/>
        <v>76.180000000000007</v>
      </c>
      <c r="P6" s="20">
        <f t="shared" si="3"/>
        <v>2.71</v>
      </c>
      <c r="Q6" s="20">
        <f t="shared" si="3"/>
        <v>99.09</v>
      </c>
      <c r="R6" s="20">
        <f t="shared" si="3"/>
        <v>3080</v>
      </c>
      <c r="S6" s="20">
        <f t="shared" si="3"/>
        <v>196021</v>
      </c>
      <c r="T6" s="20">
        <f t="shared" si="3"/>
        <v>572.99</v>
      </c>
      <c r="U6" s="20">
        <f t="shared" si="3"/>
        <v>342.1</v>
      </c>
      <c r="V6" s="20">
        <f t="shared" si="3"/>
        <v>5274</v>
      </c>
      <c r="W6" s="20">
        <f t="shared" si="3"/>
        <v>2.33</v>
      </c>
      <c r="X6" s="20">
        <f t="shared" si="3"/>
        <v>2263.52</v>
      </c>
      <c r="Y6" s="21">
        <f>IF(Y7="",NA(),Y7)</f>
        <v>81.319999999999993</v>
      </c>
      <c r="Z6" s="21">
        <f t="shared" ref="Z6:AH6" si="4">IF(Z7="",NA(),Z7)</f>
        <v>77.58</v>
      </c>
      <c r="AA6" s="21">
        <f t="shared" si="4"/>
        <v>77.95</v>
      </c>
      <c r="AB6" s="21">
        <f t="shared" si="4"/>
        <v>76.22</v>
      </c>
      <c r="AC6" s="21">
        <f t="shared" si="4"/>
        <v>75.5</v>
      </c>
      <c r="AD6" s="21">
        <f t="shared" si="4"/>
        <v>100.27</v>
      </c>
      <c r="AE6" s="21">
        <f t="shared" si="4"/>
        <v>95.71</v>
      </c>
      <c r="AF6" s="21">
        <f t="shared" si="4"/>
        <v>96.59</v>
      </c>
      <c r="AG6" s="21">
        <f t="shared" si="4"/>
        <v>96.86</v>
      </c>
      <c r="AH6" s="21">
        <f t="shared" si="4"/>
        <v>97.07</v>
      </c>
      <c r="AI6" s="20" t="str">
        <f>IF(AI7="","",IF(AI7="-","【-】","【"&amp;SUBSTITUTE(TEXT(AI7,"#,##0.00"),"-","△")&amp;"】"))</f>
        <v>【102.33】</v>
      </c>
      <c r="AJ6" s="20">
        <f>IF(AJ7="",NA(),AJ7)</f>
        <v>0</v>
      </c>
      <c r="AK6" s="20">
        <f t="shared" ref="AK6:AS6" si="5">IF(AK7="",NA(),AK7)</f>
        <v>0</v>
      </c>
      <c r="AL6" s="20">
        <f t="shared" si="5"/>
        <v>0</v>
      </c>
      <c r="AM6" s="20">
        <f t="shared" si="5"/>
        <v>0</v>
      </c>
      <c r="AN6" s="20">
        <f t="shared" si="5"/>
        <v>0</v>
      </c>
      <c r="AO6" s="21">
        <f t="shared" si="5"/>
        <v>6.23</v>
      </c>
      <c r="AP6" s="21">
        <f t="shared" si="5"/>
        <v>11.66</v>
      </c>
      <c r="AQ6" s="21">
        <f t="shared" si="5"/>
        <v>18.57</v>
      </c>
      <c r="AR6" s="21">
        <f t="shared" si="5"/>
        <v>17.78</v>
      </c>
      <c r="AS6" s="21">
        <f t="shared" si="5"/>
        <v>40.729999999999997</v>
      </c>
      <c r="AT6" s="20" t="str">
        <f>IF(AT7="","",IF(AT7="-","【-】","【"&amp;SUBSTITUTE(TEXT(AT7,"#,##0.00"),"-","△")&amp;"】"))</f>
        <v>【114.08】</v>
      </c>
      <c r="AU6" s="21">
        <f>IF(AU7="",NA(),AU7)</f>
        <v>4.28</v>
      </c>
      <c r="AV6" s="21">
        <f t="shared" ref="AV6:BD6" si="6">IF(AV7="",NA(),AV7)</f>
        <v>3.73</v>
      </c>
      <c r="AW6" s="21">
        <f t="shared" si="6"/>
        <v>8.4499999999999993</v>
      </c>
      <c r="AX6" s="21">
        <f t="shared" si="6"/>
        <v>3.49</v>
      </c>
      <c r="AY6" s="21">
        <f t="shared" si="6"/>
        <v>4.97</v>
      </c>
      <c r="AZ6" s="21">
        <f t="shared" si="6"/>
        <v>33.43</v>
      </c>
      <c r="BA6" s="21">
        <f t="shared" si="6"/>
        <v>53.11</v>
      </c>
      <c r="BB6" s="21">
        <f t="shared" si="6"/>
        <v>54.48</v>
      </c>
      <c r="BC6" s="21">
        <f t="shared" si="6"/>
        <v>51.12</v>
      </c>
      <c r="BD6" s="21">
        <f t="shared" si="6"/>
        <v>61.08</v>
      </c>
      <c r="BE6" s="20" t="str">
        <f>IF(BE7="","",IF(BE7="-","【-】","【"&amp;SUBSTITUTE(TEXT(BE7,"#,##0.00"),"-","△")&amp;"】"))</f>
        <v>【68.63】</v>
      </c>
      <c r="BF6" s="21">
        <f>IF(BF7="",NA(),BF7)</f>
        <v>543.33000000000004</v>
      </c>
      <c r="BG6" s="21">
        <f t="shared" ref="BG6:BO6" si="7">IF(BG7="",NA(),BG7)</f>
        <v>552.73</v>
      </c>
      <c r="BH6" s="21">
        <f t="shared" si="7"/>
        <v>546.89</v>
      </c>
      <c r="BI6" s="21">
        <f t="shared" si="7"/>
        <v>546.62</v>
      </c>
      <c r="BJ6" s="21">
        <f t="shared" si="7"/>
        <v>498.17</v>
      </c>
      <c r="BK6" s="21">
        <f t="shared" si="7"/>
        <v>641.42999999999995</v>
      </c>
      <c r="BL6" s="21">
        <f t="shared" si="7"/>
        <v>807.81</v>
      </c>
      <c r="BM6" s="21">
        <f t="shared" si="7"/>
        <v>733.23</v>
      </c>
      <c r="BN6" s="21">
        <f t="shared" si="7"/>
        <v>607.88</v>
      </c>
      <c r="BO6" s="21">
        <f t="shared" si="7"/>
        <v>892.29</v>
      </c>
      <c r="BP6" s="20" t="str">
        <f>IF(BP7="","",IF(BP7="-","【-】","【"&amp;SUBSTITUTE(TEXT(BP7,"#,##0.00"),"-","△")&amp;"】"))</f>
        <v>【1,069.89】</v>
      </c>
      <c r="BQ6" s="21">
        <f>IF(BQ7="",NA(),BQ7)</f>
        <v>53.85</v>
      </c>
      <c r="BR6" s="21">
        <f t="shared" ref="BR6:BZ6" si="8">IF(BR7="",NA(),BR7)</f>
        <v>49.36</v>
      </c>
      <c r="BS6" s="21">
        <f t="shared" si="8"/>
        <v>49.5</v>
      </c>
      <c r="BT6" s="21">
        <f t="shared" si="8"/>
        <v>45.89</v>
      </c>
      <c r="BU6" s="21">
        <f t="shared" si="8"/>
        <v>43.77</v>
      </c>
      <c r="BV6" s="21">
        <f t="shared" si="8"/>
        <v>56.93</v>
      </c>
      <c r="BW6" s="21">
        <f t="shared" si="8"/>
        <v>49.44</v>
      </c>
      <c r="BX6" s="21">
        <f t="shared" si="8"/>
        <v>54.39</v>
      </c>
      <c r="BY6" s="21">
        <f t="shared" si="8"/>
        <v>48.98</v>
      </c>
      <c r="BZ6" s="21">
        <f t="shared" si="8"/>
        <v>46.45</v>
      </c>
      <c r="CA6" s="20" t="str">
        <f>IF(CA7="","",IF(CA7="-","【-】","【"&amp;SUBSTITUTE(TEXT(CA7,"#,##0.00"),"-","△")&amp;"】"))</f>
        <v>【39.89】</v>
      </c>
      <c r="CB6" s="21">
        <f>IF(CB7="",NA(),CB7)</f>
        <v>305.74</v>
      </c>
      <c r="CC6" s="21">
        <f t="shared" ref="CC6:CK6" si="9">IF(CC7="",NA(),CC7)</f>
        <v>334.68</v>
      </c>
      <c r="CD6" s="21">
        <f t="shared" si="9"/>
        <v>334.48</v>
      </c>
      <c r="CE6" s="21">
        <f t="shared" si="9"/>
        <v>361.52</v>
      </c>
      <c r="CF6" s="21">
        <f t="shared" si="9"/>
        <v>379.92</v>
      </c>
      <c r="CG6" s="21">
        <f t="shared" si="9"/>
        <v>300.17</v>
      </c>
      <c r="CH6" s="21">
        <f t="shared" si="9"/>
        <v>343.49</v>
      </c>
      <c r="CI6" s="21">
        <f t="shared" si="9"/>
        <v>318.06</v>
      </c>
      <c r="CJ6" s="21">
        <f t="shared" si="9"/>
        <v>362.51</v>
      </c>
      <c r="CK6" s="21">
        <f t="shared" si="9"/>
        <v>361.83</v>
      </c>
      <c r="CL6" s="20" t="str">
        <f>IF(CL7="","",IF(CL7="-","【-】","【"&amp;SUBSTITUTE(TEXT(CL7,"#,##0.00"),"-","△")&amp;"】"))</f>
        <v>【426.52】</v>
      </c>
      <c r="CM6" s="21">
        <f>IF(CM7="",NA(),CM7)</f>
        <v>34.85</v>
      </c>
      <c r="CN6" s="21">
        <f t="shared" ref="CN6:CV6" si="10">IF(CN7="",NA(),CN7)</f>
        <v>39.6</v>
      </c>
      <c r="CO6" s="21">
        <f t="shared" si="10"/>
        <v>39.6</v>
      </c>
      <c r="CP6" s="21">
        <f t="shared" si="10"/>
        <v>39.6</v>
      </c>
      <c r="CQ6" s="21">
        <f t="shared" si="10"/>
        <v>32.24</v>
      </c>
      <c r="CR6" s="21">
        <f t="shared" si="10"/>
        <v>39.130000000000003</v>
      </c>
      <c r="CS6" s="21">
        <f t="shared" si="10"/>
        <v>40.29</v>
      </c>
      <c r="CT6" s="21">
        <f t="shared" si="10"/>
        <v>40.11</v>
      </c>
      <c r="CU6" s="21">
        <f t="shared" si="10"/>
        <v>37.67</v>
      </c>
      <c r="CV6" s="21">
        <f t="shared" si="10"/>
        <v>30.99</v>
      </c>
      <c r="CW6" s="20" t="str">
        <f>IF(CW7="","",IF(CW7="-","【-】","【"&amp;SUBSTITUTE(TEXT(CW7,"#,##0.00"),"-","△")&amp;"】"))</f>
        <v>【28.16】</v>
      </c>
      <c r="CX6" s="21">
        <f>IF(CX7="",NA(),CX7)</f>
        <v>94.01</v>
      </c>
      <c r="CY6" s="21">
        <f t="shared" ref="CY6:DG6" si="11">IF(CY7="",NA(),CY7)</f>
        <v>94.08</v>
      </c>
      <c r="CZ6" s="21">
        <f t="shared" si="11"/>
        <v>94</v>
      </c>
      <c r="DA6" s="21">
        <f t="shared" si="11"/>
        <v>93.9</v>
      </c>
      <c r="DB6" s="21">
        <f t="shared" si="11"/>
        <v>94.37</v>
      </c>
      <c r="DC6" s="21">
        <f t="shared" si="11"/>
        <v>86.33</v>
      </c>
      <c r="DD6" s="21">
        <f t="shared" si="11"/>
        <v>87.49</v>
      </c>
      <c r="DE6" s="21">
        <f t="shared" si="11"/>
        <v>87.61</v>
      </c>
      <c r="DF6" s="21">
        <f t="shared" si="11"/>
        <v>87.94</v>
      </c>
      <c r="DG6" s="21">
        <f t="shared" si="11"/>
        <v>85.45</v>
      </c>
      <c r="DH6" s="20" t="str">
        <f>IF(DH7="","",IF(DH7="-","【-】","【"&amp;SUBSTITUTE(TEXT(DH7,"#,##0.00"),"-","△")&amp;"】"))</f>
        <v>【80.73】</v>
      </c>
      <c r="DI6" s="21">
        <f>IF(DI7="",NA(),DI7)</f>
        <v>24.46</v>
      </c>
      <c r="DJ6" s="21">
        <f t="shared" ref="DJ6:DR6" si="12">IF(DJ7="",NA(),DJ7)</f>
        <v>26.82</v>
      </c>
      <c r="DK6" s="21">
        <f t="shared" si="12"/>
        <v>29.29</v>
      </c>
      <c r="DL6" s="21">
        <f t="shared" si="12"/>
        <v>31.62</v>
      </c>
      <c r="DM6" s="21">
        <f t="shared" si="12"/>
        <v>34.159999999999997</v>
      </c>
      <c r="DN6" s="21">
        <f t="shared" si="12"/>
        <v>32.14</v>
      </c>
      <c r="DO6" s="21">
        <f t="shared" si="12"/>
        <v>29.9</v>
      </c>
      <c r="DP6" s="21">
        <f t="shared" si="12"/>
        <v>32.58</v>
      </c>
      <c r="DQ6" s="21">
        <f t="shared" si="12"/>
        <v>37.479999999999997</v>
      </c>
      <c r="DR6" s="21">
        <f t="shared" si="12"/>
        <v>35.07</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1">
        <f t="shared" ref="EF6:EN6" si="14">IF(EF7="",NA(),EF7)</f>
        <v>0.1</v>
      </c>
      <c r="EG6" s="20">
        <f t="shared" si="14"/>
        <v>0</v>
      </c>
      <c r="EH6" s="21">
        <f t="shared" si="14"/>
        <v>0.17</v>
      </c>
      <c r="EI6" s="20">
        <f t="shared" si="14"/>
        <v>0</v>
      </c>
      <c r="EJ6" s="20">
        <f t="shared" si="14"/>
        <v>0</v>
      </c>
      <c r="EK6" s="21">
        <f t="shared" si="14"/>
        <v>0.01</v>
      </c>
      <c r="EL6" s="20">
        <f t="shared" si="14"/>
        <v>0</v>
      </c>
      <c r="EM6" s="21">
        <f t="shared" si="14"/>
        <v>0.02</v>
      </c>
      <c r="EN6" s="20">
        <f t="shared" si="14"/>
        <v>0</v>
      </c>
      <c r="EO6" s="20" t="str">
        <f>IF(EO7="","",IF(EO7="-","【-】","【"&amp;SUBSTITUTE(TEXT(EO7,"#,##0.00"),"-","△")&amp;"】"))</f>
        <v>【0.00】</v>
      </c>
    </row>
    <row r="7" spans="1:148" s="22" customFormat="1" x14ac:dyDescent="0.15">
      <c r="A7" s="14"/>
      <c r="B7" s="23">
        <v>2023</v>
      </c>
      <c r="C7" s="23">
        <v>322016</v>
      </c>
      <c r="D7" s="23">
        <v>46</v>
      </c>
      <c r="E7" s="23">
        <v>17</v>
      </c>
      <c r="F7" s="23">
        <v>6</v>
      </c>
      <c r="G7" s="23">
        <v>0</v>
      </c>
      <c r="H7" s="23" t="s">
        <v>96</v>
      </c>
      <c r="I7" s="23" t="s">
        <v>97</v>
      </c>
      <c r="J7" s="23" t="s">
        <v>98</v>
      </c>
      <c r="K7" s="23" t="s">
        <v>99</v>
      </c>
      <c r="L7" s="23" t="s">
        <v>100</v>
      </c>
      <c r="M7" s="23" t="s">
        <v>101</v>
      </c>
      <c r="N7" s="24" t="s">
        <v>102</v>
      </c>
      <c r="O7" s="24">
        <v>76.180000000000007</v>
      </c>
      <c r="P7" s="24">
        <v>2.71</v>
      </c>
      <c r="Q7" s="24">
        <v>99.09</v>
      </c>
      <c r="R7" s="24">
        <v>3080</v>
      </c>
      <c r="S7" s="24">
        <v>196021</v>
      </c>
      <c r="T7" s="24">
        <v>572.99</v>
      </c>
      <c r="U7" s="24">
        <v>342.1</v>
      </c>
      <c r="V7" s="24">
        <v>5274</v>
      </c>
      <c r="W7" s="24">
        <v>2.33</v>
      </c>
      <c r="X7" s="24">
        <v>2263.52</v>
      </c>
      <c r="Y7" s="24">
        <v>81.319999999999993</v>
      </c>
      <c r="Z7" s="24">
        <v>77.58</v>
      </c>
      <c r="AA7" s="24">
        <v>77.95</v>
      </c>
      <c r="AB7" s="24">
        <v>76.22</v>
      </c>
      <c r="AC7" s="24">
        <v>75.5</v>
      </c>
      <c r="AD7" s="24">
        <v>100.27</v>
      </c>
      <c r="AE7" s="24">
        <v>95.71</v>
      </c>
      <c r="AF7" s="24">
        <v>96.59</v>
      </c>
      <c r="AG7" s="24">
        <v>96.86</v>
      </c>
      <c r="AH7" s="24">
        <v>97.07</v>
      </c>
      <c r="AI7" s="24">
        <v>102.33</v>
      </c>
      <c r="AJ7" s="24">
        <v>0</v>
      </c>
      <c r="AK7" s="24">
        <v>0</v>
      </c>
      <c r="AL7" s="24">
        <v>0</v>
      </c>
      <c r="AM7" s="24">
        <v>0</v>
      </c>
      <c r="AN7" s="24">
        <v>0</v>
      </c>
      <c r="AO7" s="24">
        <v>6.23</v>
      </c>
      <c r="AP7" s="24">
        <v>11.66</v>
      </c>
      <c r="AQ7" s="24">
        <v>18.57</v>
      </c>
      <c r="AR7" s="24">
        <v>17.78</v>
      </c>
      <c r="AS7" s="24">
        <v>40.729999999999997</v>
      </c>
      <c r="AT7" s="24">
        <v>114.08</v>
      </c>
      <c r="AU7" s="24">
        <v>4.28</v>
      </c>
      <c r="AV7" s="24">
        <v>3.73</v>
      </c>
      <c r="AW7" s="24">
        <v>8.4499999999999993</v>
      </c>
      <c r="AX7" s="24">
        <v>3.49</v>
      </c>
      <c r="AY7" s="24">
        <v>4.97</v>
      </c>
      <c r="AZ7" s="24">
        <v>33.43</v>
      </c>
      <c r="BA7" s="24">
        <v>53.11</v>
      </c>
      <c r="BB7" s="24">
        <v>54.48</v>
      </c>
      <c r="BC7" s="24">
        <v>51.12</v>
      </c>
      <c r="BD7" s="24">
        <v>61.08</v>
      </c>
      <c r="BE7" s="24">
        <v>68.63</v>
      </c>
      <c r="BF7" s="24">
        <v>543.33000000000004</v>
      </c>
      <c r="BG7" s="24">
        <v>552.73</v>
      </c>
      <c r="BH7" s="24">
        <v>546.89</v>
      </c>
      <c r="BI7" s="24">
        <v>546.62</v>
      </c>
      <c r="BJ7" s="24">
        <v>498.17</v>
      </c>
      <c r="BK7" s="24">
        <v>641.42999999999995</v>
      </c>
      <c r="BL7" s="24">
        <v>807.81</v>
      </c>
      <c r="BM7" s="24">
        <v>733.23</v>
      </c>
      <c r="BN7" s="24">
        <v>607.88</v>
      </c>
      <c r="BO7" s="24">
        <v>892.29</v>
      </c>
      <c r="BP7" s="24">
        <v>1069.8900000000001</v>
      </c>
      <c r="BQ7" s="24">
        <v>53.85</v>
      </c>
      <c r="BR7" s="24">
        <v>49.36</v>
      </c>
      <c r="BS7" s="24">
        <v>49.5</v>
      </c>
      <c r="BT7" s="24">
        <v>45.89</v>
      </c>
      <c r="BU7" s="24">
        <v>43.77</v>
      </c>
      <c r="BV7" s="24">
        <v>56.93</v>
      </c>
      <c r="BW7" s="24">
        <v>49.44</v>
      </c>
      <c r="BX7" s="24">
        <v>54.39</v>
      </c>
      <c r="BY7" s="24">
        <v>48.98</v>
      </c>
      <c r="BZ7" s="24">
        <v>46.45</v>
      </c>
      <c r="CA7" s="24">
        <v>39.89</v>
      </c>
      <c r="CB7" s="24">
        <v>305.74</v>
      </c>
      <c r="CC7" s="24">
        <v>334.68</v>
      </c>
      <c r="CD7" s="24">
        <v>334.48</v>
      </c>
      <c r="CE7" s="24">
        <v>361.52</v>
      </c>
      <c r="CF7" s="24">
        <v>379.92</v>
      </c>
      <c r="CG7" s="24">
        <v>300.17</v>
      </c>
      <c r="CH7" s="24">
        <v>343.49</v>
      </c>
      <c r="CI7" s="24">
        <v>318.06</v>
      </c>
      <c r="CJ7" s="24">
        <v>362.51</v>
      </c>
      <c r="CK7" s="24">
        <v>361.83</v>
      </c>
      <c r="CL7" s="24">
        <v>426.52</v>
      </c>
      <c r="CM7" s="24">
        <v>34.85</v>
      </c>
      <c r="CN7" s="24">
        <v>39.6</v>
      </c>
      <c r="CO7" s="24">
        <v>39.6</v>
      </c>
      <c r="CP7" s="24">
        <v>39.6</v>
      </c>
      <c r="CQ7" s="24">
        <v>32.24</v>
      </c>
      <c r="CR7" s="24">
        <v>39.130000000000003</v>
      </c>
      <c r="CS7" s="24">
        <v>40.29</v>
      </c>
      <c r="CT7" s="24">
        <v>40.11</v>
      </c>
      <c r="CU7" s="24">
        <v>37.67</v>
      </c>
      <c r="CV7" s="24">
        <v>30.99</v>
      </c>
      <c r="CW7" s="24">
        <v>28.16</v>
      </c>
      <c r="CX7" s="24">
        <v>94.01</v>
      </c>
      <c r="CY7" s="24">
        <v>94.08</v>
      </c>
      <c r="CZ7" s="24">
        <v>94</v>
      </c>
      <c r="DA7" s="24">
        <v>93.9</v>
      </c>
      <c r="DB7" s="24">
        <v>94.37</v>
      </c>
      <c r="DC7" s="24">
        <v>86.33</v>
      </c>
      <c r="DD7" s="24">
        <v>87.49</v>
      </c>
      <c r="DE7" s="24">
        <v>87.61</v>
      </c>
      <c r="DF7" s="24">
        <v>87.94</v>
      </c>
      <c r="DG7" s="24">
        <v>85.45</v>
      </c>
      <c r="DH7" s="24">
        <v>80.73</v>
      </c>
      <c r="DI7" s="24">
        <v>24.46</v>
      </c>
      <c r="DJ7" s="24">
        <v>26.82</v>
      </c>
      <c r="DK7" s="24">
        <v>29.29</v>
      </c>
      <c r="DL7" s="24">
        <v>31.62</v>
      </c>
      <c r="DM7" s="24">
        <v>34.159999999999997</v>
      </c>
      <c r="DN7" s="24">
        <v>32.14</v>
      </c>
      <c r="DO7" s="24">
        <v>29.9</v>
      </c>
      <c r="DP7" s="24">
        <v>32.58</v>
      </c>
      <c r="DQ7" s="24">
        <v>37.479999999999997</v>
      </c>
      <c r="DR7" s="24">
        <v>35.07</v>
      </c>
      <c r="DS7" s="24">
        <v>30.98</v>
      </c>
      <c r="DT7" s="24">
        <v>0</v>
      </c>
      <c r="DU7" s="24">
        <v>0</v>
      </c>
      <c r="DV7" s="24">
        <v>0</v>
      </c>
      <c r="DW7" s="24">
        <v>0</v>
      </c>
      <c r="DX7" s="24">
        <v>0</v>
      </c>
      <c r="DY7" s="24">
        <v>0</v>
      </c>
      <c r="DZ7" s="24">
        <v>0</v>
      </c>
      <c r="EA7" s="24">
        <v>0</v>
      </c>
      <c r="EB7" s="24">
        <v>0</v>
      </c>
      <c r="EC7" s="24">
        <v>0</v>
      </c>
      <c r="ED7" s="24">
        <v>0</v>
      </c>
      <c r="EE7" s="24">
        <v>0</v>
      </c>
      <c r="EF7" s="24">
        <v>0.1</v>
      </c>
      <c r="EG7" s="24">
        <v>0</v>
      </c>
      <c r="EH7" s="24">
        <v>0.17</v>
      </c>
      <c r="EI7" s="24">
        <v>0</v>
      </c>
      <c r="EJ7" s="24">
        <v>0</v>
      </c>
      <c r="EK7" s="24">
        <v>0.01</v>
      </c>
      <c r="EL7" s="24">
        <v>0</v>
      </c>
      <c r="EM7" s="24">
        <v>0.02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dcterms:created xsi:type="dcterms:W3CDTF">2025-01-24T07:22:01Z</dcterms:created>
  <dcterms:modified xsi:type="dcterms:W3CDTF">2025-02-06T10:06:37Z</dcterms:modified>
  <cp:category/>
</cp:coreProperties>
</file>