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Owner\Desktop\【経営比較分析表】2022_328979_46_1718\"/>
    </mc:Choice>
  </mc:AlternateContent>
  <xr:revisionPtr revIDLastSave="0" documentId="8_{A61DCC62-928D-462D-B946-2E32AFC6D77C}" xr6:coauthVersionLast="47" xr6:coauthVersionMax="47" xr10:uidLastSave="{00000000-0000-0000-0000-000000000000}"/>
  <workbookProtection workbookAlgorithmName="SHA-512" workbookHashValue="rE3fj7UKccxdLDvAOdFqb7oQZfAybIqtBfgKQQo2PDv7H0+586ufjc1ZTKWcBMXEqlAa6sM0dx4Ux7OqWRIm2A==" workbookSaltValue="j+TG061ec0wb3AQ6v9E8i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P10" i="4" s="1"/>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I10" i="4"/>
  <c r="B10" i="4"/>
  <c r="BB8" i="4"/>
  <c r="AT8" i="4"/>
  <c r="AL8" i="4"/>
  <c r="W8" i="4"/>
  <c r="P8" i="4"/>
  <c r="B8" i="4"/>
  <c r="B6" i="4"/>
</calcChain>
</file>

<file path=xl/sharedStrings.xml><?xml version="1.0" encoding="utf-8"?>
<sst xmlns="http://schemas.openxmlformats.org/spreadsheetml/2006/main" count="291" uniqueCount="117">
  <si>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</si>
  <si>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</si>
  <si>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</si>
  <si>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</si>
  <si>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</si>
  <si>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</si>
  <si>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</si>
  <si>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</si>
  <si>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</si>
  <si>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</si>
  <si>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</si>
  <si>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</si>
  <si>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</si>
  <si>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</si>
  <si>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</si>
  <si>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</si>
  <si>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</si>
  <si>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</si>
  <si>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</si>
  <si>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</si>
  <si>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</si>
  <si>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</si>
  <si>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</si>
  <si>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</si>
  <si>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</si>
  <si>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</si>
  <si>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</si>
  <si>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</si>
  <si>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</si>
  <si>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</si>
  <si>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</si>
  <si>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</si>
  <si>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</si>
  <si>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</si>
  <si>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</si>
  <si>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</si>
  <si>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</si>
  <si>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</si>
  <si>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</si>
  <si>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</si>
  <si>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</si>
  <si>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</si>
  <si>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</si>
  <si>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</si>
  <si>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</si>
  <si>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</si>
  <si>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</si>
  <si>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</si>
  <si>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</si>
  <si>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</si>
  <si>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</si>
  <si>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</si>
  <si>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</si>
  <si>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</si>
  <si>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</si>
  <si>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</si>
  <si>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</si>
  <si>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</si>
  <si>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</si>
  <si>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</si>
  <si>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</si>
  <si>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</si>
  <si>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</si>
  <si>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</si>
  <si>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</si>
  <si>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</si>
  <si>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</si>
  <si>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</si>
  <si>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</si>
  <si>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</si>
  <si>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</si>
  <si>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</si>
  <si>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</si>
  <si>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</si>
  <si>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</si>
  <si>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</si>
  <si>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</si>
  <si>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</si>
  <si>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</si>
  <si>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</si>
  <si>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</si>
  <si>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</si>
  <si>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</si>
  <si>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</si>
  <si>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</si>
  <si>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</si>
  <si>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</si>
  <si>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</si>
  <si>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</si>
  <si>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</si>
  <si>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</si>
  <si>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</si>
  <si>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</si>
  <si>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</si>
  <si>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</si>
  <si>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</si>
  <si>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雲南広域連合（事業会計分）</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</si>
  <si>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</si>
  <si>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</si>
  <si>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</si>
  <si>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</si>
  <si>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</si>
  <si>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</si>
  <si>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</si>
  <si>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</si>
  <si>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</si>
  <si>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</si>
  <si>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</si>
  <si>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</si>
  <si>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</si>
  <si>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</si>
  <si>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</si>
  <si>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</si>
  <si>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</si>
  <si>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雲南広域連合の公共下水道は、構成市町（雲南市・奥出雲町・飯南町の１市２町）から排出される下水汚泥を主として、し尿、浄化槽汚泥、農業集落排水汚泥を一体的に処理する汚泥共同処理施設であり、平成29年4月から稼働した比較的新しい施設である。その運営経費のほとんどを構成市町からの負担金で賄っている。
・令和2年4月から公営企業会計に移行しているため、各項目の数値は令和2年度からとなっている。
①経常収支比率は、100％を上回っており、健全性を保っている。
②累積欠損比率は、当施設の建設にあたって借入した企業債償還期間に据置期間があることにより、一時的に企業債（負債）の減少より固定資産（資産）の減少が大きくなっていることに起因しており、健全経営に勤め解消を図っていく。
③流動比率は100％を超えており、引き続き健全経営に努める。
④企業債残高対事業規模比率は、当施設が比較的新しく、当面更新計画がないことから減少傾向にある。
</t>
    <rPh sb="1" eb="5">
      <t>ウンナンコウイキ</t>
    </rPh>
    <rPh sb="5" eb="7">
      <t>レンゴウ</t>
    </rPh>
    <rPh sb="8" eb="13">
      <t>コウキョウゲスイドウ</t>
    </rPh>
    <rPh sb="15" eb="19">
      <t>コウセイシマチ</t>
    </rPh>
    <rPh sb="20" eb="23">
      <t>ウンナンシ</t>
    </rPh>
    <rPh sb="24" eb="28">
      <t>オクイズモチョウ</t>
    </rPh>
    <rPh sb="29" eb="32">
      <t>イイナンチョウ</t>
    </rPh>
    <rPh sb="34" eb="35">
      <t>シ</t>
    </rPh>
    <rPh sb="36" eb="37">
      <t>チョウ</t>
    </rPh>
    <rPh sb="40" eb="42">
      <t>ハイシュツ</t>
    </rPh>
    <rPh sb="45" eb="49">
      <t>ゲスイオデイ</t>
    </rPh>
    <rPh sb="50" eb="51">
      <t>シュ</t>
    </rPh>
    <rPh sb="56" eb="57">
      <t>ニョウ</t>
    </rPh>
    <rPh sb="58" eb="61">
      <t>ジョウカソウ</t>
    </rPh>
    <rPh sb="61" eb="63">
      <t>オデイ</t>
    </rPh>
    <rPh sb="64" eb="70">
      <t>ノウギョウシュウラクハイスイ</t>
    </rPh>
    <rPh sb="70" eb="72">
      <t>オデイ</t>
    </rPh>
    <rPh sb="73" eb="76">
      <t>イッタイテキ</t>
    </rPh>
    <rPh sb="77" eb="79">
      <t>ショリ</t>
    </rPh>
    <rPh sb="81" eb="85">
      <t>オデイキョウドウ</t>
    </rPh>
    <rPh sb="85" eb="89">
      <t>ショリシセツ</t>
    </rPh>
    <rPh sb="93" eb="95">
      <t>ヘイセイ</t>
    </rPh>
    <rPh sb="97" eb="98">
      <t>ネン</t>
    </rPh>
    <rPh sb="99" eb="100">
      <t>ツキ</t>
    </rPh>
    <rPh sb="102" eb="104">
      <t>カドウ</t>
    </rPh>
    <rPh sb="106" eb="109">
      <t>ヒカクテキ</t>
    </rPh>
    <rPh sb="109" eb="110">
      <t>アタラ</t>
    </rPh>
    <rPh sb="112" eb="114">
      <t>シセツ</t>
    </rPh>
    <rPh sb="120" eb="124">
      <t>ウンエイケイヒ</t>
    </rPh>
    <rPh sb="130" eb="132">
      <t>コウセイ</t>
    </rPh>
    <rPh sb="132" eb="133">
      <t>シ</t>
    </rPh>
    <rPh sb="133" eb="134">
      <t>マチ</t>
    </rPh>
    <rPh sb="137" eb="140">
      <t>フタンキン</t>
    </rPh>
    <rPh sb="141" eb="142">
      <t>マカナ</t>
    </rPh>
    <rPh sb="149" eb="151">
      <t>レイワ</t>
    </rPh>
    <rPh sb="152" eb="153">
      <t>ネン</t>
    </rPh>
    <rPh sb="154" eb="155">
      <t>ツキ</t>
    </rPh>
    <rPh sb="157" eb="161">
      <t>コウエイキギョウ</t>
    </rPh>
    <rPh sb="161" eb="163">
      <t>カイケイ</t>
    </rPh>
    <rPh sb="164" eb="166">
      <t>イコウ</t>
    </rPh>
    <rPh sb="173" eb="176">
      <t>カクコウモク</t>
    </rPh>
    <rPh sb="177" eb="179">
      <t>スウチ</t>
    </rPh>
    <rPh sb="180" eb="182">
      <t>レイワ</t>
    </rPh>
    <rPh sb="183" eb="185">
      <t>ネンド</t>
    </rPh>
    <rPh sb="197" eb="201">
      <t>ケイジョウシュウシ</t>
    </rPh>
    <rPh sb="201" eb="203">
      <t>ヒリツ</t>
    </rPh>
    <rPh sb="210" eb="212">
      <t>ウワマワ</t>
    </rPh>
    <rPh sb="217" eb="220">
      <t>ケンゼンセイ</t>
    </rPh>
    <rPh sb="221" eb="222">
      <t>タモ</t>
    </rPh>
    <rPh sb="230" eb="236">
      <t>ルイセキケッソンヒリツ</t>
    </rPh>
    <rPh sb="238" eb="241">
      <t>トウシセツ</t>
    </rPh>
    <rPh sb="242" eb="244">
      <t>ケンセツ</t>
    </rPh>
    <rPh sb="249" eb="251">
      <t>シャクニュウ</t>
    </rPh>
    <rPh sb="253" eb="256">
      <t>キギョウサイ</t>
    </rPh>
    <rPh sb="256" eb="258">
      <t>ショウカン</t>
    </rPh>
    <rPh sb="258" eb="260">
      <t>キカン</t>
    </rPh>
    <rPh sb="261" eb="265">
      <t>スエオキキカン</t>
    </rPh>
    <rPh sb="274" eb="277">
      <t>イチジテキ</t>
    </rPh>
    <rPh sb="278" eb="281">
      <t>キギョウサイ</t>
    </rPh>
    <rPh sb="282" eb="284">
      <t>フサイ</t>
    </rPh>
    <rPh sb="286" eb="288">
      <t>ゲンショウ</t>
    </rPh>
    <rPh sb="290" eb="294">
      <t>コテイシサン</t>
    </rPh>
    <rPh sb="295" eb="297">
      <t>シサン</t>
    </rPh>
    <rPh sb="299" eb="301">
      <t>ゲンショウ</t>
    </rPh>
    <rPh sb="302" eb="303">
      <t>オオ</t>
    </rPh>
    <rPh sb="313" eb="315">
      <t>キイン</t>
    </rPh>
    <rPh sb="320" eb="324">
      <t>ケンゼンケイエイ</t>
    </rPh>
    <rPh sb="325" eb="326">
      <t>ツト</t>
    </rPh>
    <rPh sb="327" eb="329">
      <t>カイショウ</t>
    </rPh>
    <rPh sb="330" eb="331">
      <t>ハカ</t>
    </rPh>
    <rPh sb="339" eb="343">
      <t>リュウドウヒリツ</t>
    </rPh>
    <rPh sb="349" eb="350">
      <t>コ</t>
    </rPh>
    <rPh sb="355" eb="356">
      <t>ヒ</t>
    </rPh>
    <rPh sb="357" eb="358">
      <t>ツヅ</t>
    </rPh>
    <rPh sb="359" eb="363">
      <t>ケンゼンケイエイ</t>
    </rPh>
    <rPh sb="364" eb="365">
      <t>ツト</t>
    </rPh>
    <rPh sb="371" eb="374">
      <t>キギョウサイ</t>
    </rPh>
    <rPh sb="374" eb="376">
      <t>ザンダカ</t>
    </rPh>
    <rPh sb="376" eb="377">
      <t>タイ</t>
    </rPh>
    <rPh sb="377" eb="381">
      <t>ジギョウキボ</t>
    </rPh>
    <rPh sb="381" eb="383">
      <t>ヒリツ</t>
    </rPh>
    <rPh sb="386" eb="388">
      <t>シセツ</t>
    </rPh>
    <rPh sb="389" eb="392">
      <t>ヒカクテキ</t>
    </rPh>
    <rPh sb="392" eb="393">
      <t>アタラ</t>
    </rPh>
    <rPh sb="396" eb="398">
      <t>トウメン</t>
    </rPh>
    <rPh sb="398" eb="402">
      <t>コウシンケイカク</t>
    </rPh>
    <rPh sb="409" eb="413">
      <t>ゲンショウケイコウ</t>
    </rPh>
    <phoneticPr fontId="4"/>
  </si>
  <si>
    <t>①有形固定資産減価償却率は、当施設が平成29年4月稼働開始であり、法定耐用年数を経過したものはないが、引き続き適正な運転管理や施設・設備の保守点検、整備を実施することで長寿命化を図っていく。</t>
    <rPh sb="1" eb="7">
      <t>ユウケイコテイシサン</t>
    </rPh>
    <rPh sb="7" eb="11">
      <t>ゲンカショウキャク</t>
    </rPh>
    <rPh sb="11" eb="12">
      <t>リツ</t>
    </rPh>
    <rPh sb="14" eb="17">
      <t>トウシセツ</t>
    </rPh>
    <rPh sb="18" eb="20">
      <t>ヘイセイ</t>
    </rPh>
    <rPh sb="22" eb="23">
      <t>ネン</t>
    </rPh>
    <rPh sb="24" eb="25">
      <t>ツキ</t>
    </rPh>
    <rPh sb="25" eb="29">
      <t>カドウカイシ</t>
    </rPh>
    <rPh sb="33" eb="35">
      <t>ホウテイ</t>
    </rPh>
    <rPh sb="35" eb="39">
      <t>タイヨウネンスウ</t>
    </rPh>
    <rPh sb="40" eb="42">
      <t>ケイカ</t>
    </rPh>
    <rPh sb="51" eb="52">
      <t>ヒ</t>
    </rPh>
    <rPh sb="53" eb="54">
      <t>ツヅ</t>
    </rPh>
    <rPh sb="55" eb="57">
      <t>テキセイ</t>
    </rPh>
    <rPh sb="58" eb="62">
      <t>ウンテンカンリ</t>
    </rPh>
    <rPh sb="63" eb="65">
      <t>シセツ</t>
    </rPh>
    <rPh sb="66" eb="68">
      <t>セツビ</t>
    </rPh>
    <rPh sb="69" eb="73">
      <t>ホシュテンケン</t>
    </rPh>
    <rPh sb="74" eb="76">
      <t>セイビ</t>
    </rPh>
    <rPh sb="77" eb="79">
      <t>ジッシ</t>
    </rPh>
    <rPh sb="84" eb="88">
      <t>チョウジュミョウカ</t>
    </rPh>
    <rPh sb="89" eb="90">
      <t>ハカ</t>
    </rPh>
    <phoneticPr fontId="4"/>
  </si>
  <si>
    <t>・当連合の公共下水道は、汚泥処理のみのため類似団体との比較分析は不能。</t>
    <rPh sb="1" eb="4">
      <t>トウレンゴウ</t>
    </rPh>
    <rPh sb="5" eb="10">
      <t>コウキョウゲスイドウ</t>
    </rPh>
    <rPh sb="12" eb="16">
      <t>オデイショリ</t>
    </rPh>
    <rPh sb="21" eb="25">
      <t>ルイジダンタイ</t>
    </rPh>
    <rPh sb="27" eb="29">
      <t>ヒカク</t>
    </rPh>
    <rPh sb="29" eb="31">
      <t>ブンセキ</t>
    </rPh>
    <rPh sb="32" eb="34">
      <t>フノウショウカンキカンスエオキキカンイチジテキキギョウサイフサイゲンショウコテイシサンシサンゲンショウオオキインケンゼンケイエイツトカイショウハカリュウドウヒリツコヒツヅケンゼンケイエイツトキギョウサイザンダカタイジギョウキボヒリツシセツヒカクテキアタラトウメンコウシンケイカクゲンショウ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</si>
</sst>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3A-467F-8728-F4BEBA7E72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c:v>3.35</c:v>
                </c:pt>
              </c:numCache>
            </c:numRef>
          </c:val>
          <c:smooth val="0"/>
          <c:extLst>
            <c:ext xmlns:c16="http://schemas.microsoft.com/office/drawing/2014/chart" uri="{C3380CC4-5D6E-409C-BE32-E72D297353CC}">
              <c16:uniqueId val="{00000001-843A-467F-8728-F4BEBA7E72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EB-4786-AF1E-2762E618AC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41.6</c:v>
                </c:pt>
                <c:pt idx="3">
                  <c:v>43.76</c:v>
                </c:pt>
                <c:pt idx="4">
                  <c:v>40.72</c:v>
                </c:pt>
              </c:numCache>
            </c:numRef>
          </c:val>
          <c:smooth val="0"/>
          <c:extLst>
            <c:ext xmlns:c16="http://schemas.microsoft.com/office/drawing/2014/chart" uri="{C3380CC4-5D6E-409C-BE32-E72D297353CC}">
              <c16:uniqueId val="{00000001-C3EB-4786-AF1E-2762E618AC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86.88</c:v>
                </c:pt>
                <c:pt idx="3">
                  <c:v>87.67</c:v>
                </c:pt>
                <c:pt idx="4">
                  <c:v>87.16</c:v>
                </c:pt>
              </c:numCache>
            </c:numRef>
          </c:val>
          <c:extLst>
            <c:ext xmlns:c16="http://schemas.microsoft.com/office/drawing/2014/chart" uri="{C3380CC4-5D6E-409C-BE32-E72D297353CC}">
              <c16:uniqueId val="{00000000-D845-4FE4-A794-C3D5EBE8B2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64.790000000000006</c:v>
                </c:pt>
                <c:pt idx="3">
                  <c:v>65.75</c:v>
                </c:pt>
                <c:pt idx="4">
                  <c:v>67.569999999999993</c:v>
                </c:pt>
              </c:numCache>
            </c:numRef>
          </c:val>
          <c:smooth val="0"/>
          <c:extLst>
            <c:ext xmlns:c16="http://schemas.microsoft.com/office/drawing/2014/chart" uri="{C3380CC4-5D6E-409C-BE32-E72D297353CC}">
              <c16:uniqueId val="{00000001-D845-4FE4-A794-C3D5EBE8B2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101.58</c:v>
                </c:pt>
                <c:pt idx="3">
                  <c:v>100.59</c:v>
                </c:pt>
                <c:pt idx="4">
                  <c:v>100.66</c:v>
                </c:pt>
              </c:numCache>
            </c:numRef>
          </c:val>
          <c:extLst>
            <c:ext xmlns:c16="http://schemas.microsoft.com/office/drawing/2014/chart" uri="{C3380CC4-5D6E-409C-BE32-E72D297353CC}">
              <c16:uniqueId val="{00000000-4CEC-4D97-8FFF-B982690BF2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98.59</c:v>
                </c:pt>
                <c:pt idx="3">
                  <c:v>105.85</c:v>
                </c:pt>
                <c:pt idx="4">
                  <c:v>108.08</c:v>
                </c:pt>
              </c:numCache>
            </c:numRef>
          </c:val>
          <c:smooth val="0"/>
          <c:extLst>
            <c:ext xmlns:c16="http://schemas.microsoft.com/office/drawing/2014/chart" uri="{C3380CC4-5D6E-409C-BE32-E72D297353CC}">
              <c16:uniqueId val="{00000001-4CEC-4D97-8FFF-B982690BF2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22.51</c:v>
                </c:pt>
                <c:pt idx="3">
                  <c:v>27</c:v>
                </c:pt>
                <c:pt idx="4">
                  <c:v>31.49</c:v>
                </c:pt>
              </c:numCache>
            </c:numRef>
          </c:val>
          <c:extLst>
            <c:ext xmlns:c16="http://schemas.microsoft.com/office/drawing/2014/chart" uri="{C3380CC4-5D6E-409C-BE32-E72D297353CC}">
              <c16:uniqueId val="{00000000-94B0-4EDC-A215-C59280512F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10.82</c:v>
                </c:pt>
                <c:pt idx="3">
                  <c:v>15.36</c:v>
                </c:pt>
                <c:pt idx="4">
                  <c:v>13.17</c:v>
                </c:pt>
              </c:numCache>
            </c:numRef>
          </c:val>
          <c:smooth val="0"/>
          <c:extLst>
            <c:ext xmlns:c16="http://schemas.microsoft.com/office/drawing/2014/chart" uri="{C3380CC4-5D6E-409C-BE32-E72D297353CC}">
              <c16:uniqueId val="{00000001-94B0-4EDC-A215-C59280512F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5F-48D2-A3C8-1CAAE652F1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C5F-48D2-A3C8-1CAAE652F1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10.91</c:v>
                </c:pt>
                <c:pt idx="3">
                  <c:v>9.93</c:v>
                </c:pt>
                <c:pt idx="4">
                  <c:v>8.65</c:v>
                </c:pt>
              </c:numCache>
            </c:numRef>
          </c:val>
          <c:extLst>
            <c:ext xmlns:c16="http://schemas.microsoft.com/office/drawing/2014/chart" uri="{C3380CC4-5D6E-409C-BE32-E72D297353CC}">
              <c16:uniqueId val="{00000000-B30A-4272-8489-7745F74C0E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79.680000000000007</c:v>
                </c:pt>
                <c:pt idx="3">
                  <c:v>106.88</c:v>
                </c:pt>
                <c:pt idx="4">
                  <c:v>15</c:v>
                </c:pt>
              </c:numCache>
            </c:numRef>
          </c:val>
          <c:smooth val="0"/>
          <c:extLst>
            <c:ext xmlns:c16="http://schemas.microsoft.com/office/drawing/2014/chart" uri="{C3380CC4-5D6E-409C-BE32-E72D297353CC}">
              <c16:uniqueId val="{00000001-B30A-4272-8489-7745F74C0E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99.81</c:v>
                </c:pt>
                <c:pt idx="3">
                  <c:v>124.61</c:v>
                </c:pt>
                <c:pt idx="4">
                  <c:v>159.65</c:v>
                </c:pt>
              </c:numCache>
            </c:numRef>
          </c:val>
          <c:extLst>
            <c:ext xmlns:c16="http://schemas.microsoft.com/office/drawing/2014/chart" uri="{C3380CC4-5D6E-409C-BE32-E72D297353CC}">
              <c16:uniqueId val="{00000000-7D3C-4A86-8A4C-76DECCC0AD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183.7</c:v>
                </c:pt>
                <c:pt idx="3">
                  <c:v>157.30000000000001</c:v>
                </c:pt>
                <c:pt idx="4">
                  <c:v>224.97</c:v>
                </c:pt>
              </c:numCache>
            </c:numRef>
          </c:val>
          <c:smooth val="0"/>
          <c:extLst>
            <c:ext xmlns:c16="http://schemas.microsoft.com/office/drawing/2014/chart" uri="{C3380CC4-5D6E-409C-BE32-E72D297353CC}">
              <c16:uniqueId val="{00000001-7D3C-4A86-8A4C-76DECCC0AD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119.43</c:v>
                </c:pt>
                <c:pt idx="3">
                  <c:v>113.08</c:v>
                </c:pt>
                <c:pt idx="4">
                  <c:v>106.46</c:v>
                </c:pt>
              </c:numCache>
            </c:numRef>
          </c:val>
          <c:extLst>
            <c:ext xmlns:c16="http://schemas.microsoft.com/office/drawing/2014/chart" uri="{C3380CC4-5D6E-409C-BE32-E72D297353CC}">
              <c16:uniqueId val="{00000000-68FD-41DF-9044-7F956B65B2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560.16</c:v>
                </c:pt>
                <c:pt idx="3">
                  <c:v>954.29</c:v>
                </c:pt>
                <c:pt idx="4">
                  <c:v>1332.23</c:v>
                </c:pt>
              </c:numCache>
            </c:numRef>
          </c:val>
          <c:smooth val="0"/>
          <c:extLst>
            <c:ext xmlns:c16="http://schemas.microsoft.com/office/drawing/2014/chart" uri="{C3380CC4-5D6E-409C-BE32-E72D297353CC}">
              <c16:uniqueId val="{00000001-68FD-41DF-9044-7F956B65B2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0D-4E0D-808B-EA45D14639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30.88</c:v>
                </c:pt>
                <c:pt idx="3">
                  <c:v>34.03</c:v>
                </c:pt>
                <c:pt idx="4">
                  <c:v>26.53</c:v>
                </c:pt>
              </c:numCache>
            </c:numRef>
          </c:val>
          <c:smooth val="0"/>
          <c:extLst>
            <c:ext xmlns:c16="http://schemas.microsoft.com/office/drawing/2014/chart" uri="{C3380CC4-5D6E-409C-BE32-E72D297353CC}">
              <c16:uniqueId val="{00000001-1C0D-4E0D-808B-EA45D14639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10-4343-A521-F10CF76042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525.91999999999996</c:v>
                </c:pt>
                <c:pt idx="3">
                  <c:v>470.79</c:v>
                </c:pt>
                <c:pt idx="4">
                  <c:v>628.99</c:v>
                </c:pt>
              </c:numCache>
            </c:numRef>
          </c:val>
          <c:smooth val="0"/>
          <c:extLst>
            <c:ext xmlns:c16="http://schemas.microsoft.com/office/drawing/2014/chart" uri="{C3380CC4-5D6E-409C-BE32-E72D297353CC}">
              <c16:uniqueId val="{00000001-BE10-4343-A521-F10CF76042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3" zoomScaleNormal="63"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島根県　雲南広域連合（事業会計分）</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Cd3</v>
      </c>
      <c r="X8" s="65"/>
      <c r="Y8" s="65"/>
      <c r="Z8" s="65"/>
      <c r="AA8" s="65"/>
      <c r="AB8" s="65"/>
      <c r="AC8" s="65"/>
      <c r="AD8" s="66" t="str">
        <f>データ!$M$6</f>
        <v>非設置</v>
      </c>
      <c r="AE8" s="66"/>
      <c r="AF8" s="66"/>
      <c r="AG8" s="66"/>
      <c r="AH8" s="66"/>
      <c r="AI8" s="66"/>
      <c r="AJ8" s="66"/>
      <c r="AK8" s="3"/>
      <c r="AL8" s="46" t="str">
        <f>データ!S6</f>
        <v>-</v>
      </c>
      <c r="AM8" s="46"/>
      <c r="AN8" s="46"/>
      <c r="AO8" s="46"/>
      <c r="AP8" s="46"/>
      <c r="AQ8" s="46"/>
      <c r="AR8" s="46"/>
      <c r="AS8" s="46"/>
      <c r="AT8" s="45" t="str">
        <f>データ!T6</f>
        <v>-</v>
      </c>
      <c r="AU8" s="45"/>
      <c r="AV8" s="45"/>
      <c r="AW8" s="45"/>
      <c r="AX8" s="45"/>
      <c r="AY8" s="45"/>
      <c r="AZ8" s="45"/>
      <c r="BA8" s="45"/>
      <c r="BB8" s="45" t="str">
        <f>データ!U6</f>
        <v>-</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72.55</v>
      </c>
      <c r="J10" s="45"/>
      <c r="K10" s="45"/>
      <c r="L10" s="45"/>
      <c r="M10" s="45"/>
      <c r="N10" s="45"/>
      <c r="O10" s="45"/>
      <c r="P10" s="45">
        <f>データ!P6</f>
        <v>38.04</v>
      </c>
      <c r="Q10" s="45"/>
      <c r="R10" s="45"/>
      <c r="S10" s="45"/>
      <c r="T10" s="45"/>
      <c r="U10" s="45"/>
      <c r="V10" s="45"/>
      <c r="W10" s="45" t="str">
        <f>データ!Q6</f>
        <v>-</v>
      </c>
      <c r="X10" s="45"/>
      <c r="Y10" s="45"/>
      <c r="Z10" s="45"/>
      <c r="AA10" s="45"/>
      <c r="AB10" s="45"/>
      <c r="AC10" s="45"/>
      <c r="AD10" s="46">
        <f>データ!R6</f>
        <v>0</v>
      </c>
      <c r="AE10" s="46"/>
      <c r="AF10" s="46"/>
      <c r="AG10" s="46"/>
      <c r="AH10" s="46"/>
      <c r="AI10" s="46"/>
      <c r="AJ10" s="46"/>
      <c r="AK10" s="2"/>
      <c r="AL10" s="46">
        <f>データ!V6</f>
        <v>19562</v>
      </c>
      <c r="AM10" s="46"/>
      <c r="AN10" s="46"/>
      <c r="AO10" s="46"/>
      <c r="AP10" s="46"/>
      <c r="AQ10" s="46"/>
      <c r="AR10" s="46"/>
      <c r="AS10" s="46"/>
      <c r="AT10" s="45">
        <f>データ!W6</f>
        <v>10.1</v>
      </c>
      <c r="AU10" s="45"/>
      <c r="AV10" s="45"/>
      <c r="AW10" s="45"/>
      <c r="AX10" s="45"/>
      <c r="AY10" s="45"/>
      <c r="AZ10" s="45"/>
      <c r="BA10" s="45"/>
      <c r="BB10" s="45">
        <f>データ!X6</f>
        <v>1936.83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xwYB4Z0Mh+FBDuj4bJYRiA4ES2Ggw08MriwG9WQjAnQpqKzwkrt9s60WfaW1+xQ9QL2HSsoUrcqWc+s9u+Vxg==" saltValue="5PUW6SFxYJcudYFSUIXB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328979</v>
      </c>
      <c r="D6" s="19">
        <f t="shared" si="3"/>
        <v>46</v>
      </c>
      <c r="E6" s="19">
        <f t="shared" si="3"/>
        <v>17</v>
      </c>
      <c r="F6" s="19">
        <f t="shared" si="3"/>
        <v>1</v>
      </c>
      <c r="G6" s="19">
        <f t="shared" si="3"/>
        <v>0</v>
      </c>
      <c r="H6" s="19" t="str">
        <f t="shared" si="3"/>
        <v>島根県　雲南広域連合（事業会計分）</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72.55</v>
      </c>
      <c r="P6" s="20">
        <f t="shared" si="3"/>
        <v>38.04</v>
      </c>
      <c r="Q6" s="20" t="str">
        <f t="shared" si="3"/>
        <v>-</v>
      </c>
      <c r="R6" s="20">
        <f t="shared" si="3"/>
        <v>0</v>
      </c>
      <c r="S6" s="20" t="str">
        <f t="shared" si="3"/>
        <v>-</v>
      </c>
      <c r="T6" s="20" t="str">
        <f t="shared" si="3"/>
        <v>-</v>
      </c>
      <c r="U6" s="20" t="str">
        <f t="shared" si="3"/>
        <v>-</v>
      </c>
      <c r="V6" s="20">
        <f t="shared" si="3"/>
        <v>19562</v>
      </c>
      <c r="W6" s="20">
        <f t="shared" si="3"/>
        <v>10.1</v>
      </c>
      <c r="X6" s="20">
        <f t="shared" si="3"/>
        <v>1936.83</v>
      </c>
      <c r="Y6" s="21" t="str">
        <f>IF(Y7="",NA(),Y7)</f>
        <v>-</v>
      </c>
      <c r="Z6" s="21" t="str">
        <f t="shared" ref="Z6:AH6" si="4">IF(Z7="",NA(),Z7)</f>
        <v>-</v>
      </c>
      <c r="AA6" s="21">
        <f t="shared" si="4"/>
        <v>101.58</v>
      </c>
      <c r="AB6" s="21">
        <f t="shared" si="4"/>
        <v>100.59</v>
      </c>
      <c r="AC6" s="21">
        <f t="shared" si="4"/>
        <v>100.66</v>
      </c>
      <c r="AD6" s="21" t="str">
        <f t="shared" si="4"/>
        <v>-</v>
      </c>
      <c r="AE6" s="21" t="str">
        <f t="shared" si="4"/>
        <v>-</v>
      </c>
      <c r="AF6" s="21">
        <f t="shared" si="4"/>
        <v>98.59</v>
      </c>
      <c r="AG6" s="21">
        <f t="shared" si="4"/>
        <v>105.85</v>
      </c>
      <c r="AH6" s="21">
        <f t="shared" si="4"/>
        <v>108.08</v>
      </c>
      <c r="AI6" s="20" t="str">
        <f>IF(AI7="","",IF(AI7="-","【-】","【"&amp;SUBSTITUTE(TEXT(AI7,"#,##0.00"),"-","△")&amp;"】"))</f>
        <v>【106.11】</v>
      </c>
      <c r="AJ6" s="21" t="str">
        <f>IF(AJ7="",NA(),AJ7)</f>
        <v>-</v>
      </c>
      <c r="AK6" s="21" t="str">
        <f t="shared" ref="AK6:AS6" si="5">IF(AK7="",NA(),AK7)</f>
        <v>-</v>
      </c>
      <c r="AL6" s="21">
        <f t="shared" si="5"/>
        <v>10.91</v>
      </c>
      <c r="AM6" s="21">
        <f t="shared" si="5"/>
        <v>9.93</v>
      </c>
      <c r="AN6" s="21">
        <f t="shared" si="5"/>
        <v>8.65</v>
      </c>
      <c r="AO6" s="21" t="str">
        <f t="shared" si="5"/>
        <v>-</v>
      </c>
      <c r="AP6" s="21" t="str">
        <f t="shared" si="5"/>
        <v>-</v>
      </c>
      <c r="AQ6" s="21">
        <f t="shared" si="5"/>
        <v>79.680000000000007</v>
      </c>
      <c r="AR6" s="21">
        <f t="shared" si="5"/>
        <v>106.88</v>
      </c>
      <c r="AS6" s="21">
        <f t="shared" si="5"/>
        <v>15</v>
      </c>
      <c r="AT6" s="20" t="str">
        <f>IF(AT7="","",IF(AT7="-","【-】","【"&amp;SUBSTITUTE(TEXT(AT7,"#,##0.00"),"-","△")&amp;"】"))</f>
        <v>【3.15】</v>
      </c>
      <c r="AU6" s="21" t="str">
        <f>IF(AU7="",NA(),AU7)</f>
        <v>-</v>
      </c>
      <c r="AV6" s="21" t="str">
        <f t="shared" ref="AV6:BD6" si="6">IF(AV7="",NA(),AV7)</f>
        <v>-</v>
      </c>
      <c r="AW6" s="21">
        <f t="shared" si="6"/>
        <v>99.81</v>
      </c>
      <c r="AX6" s="21">
        <f t="shared" si="6"/>
        <v>124.61</v>
      </c>
      <c r="AY6" s="21">
        <f t="shared" si="6"/>
        <v>159.65</v>
      </c>
      <c r="AZ6" s="21" t="str">
        <f t="shared" si="6"/>
        <v>-</v>
      </c>
      <c r="BA6" s="21" t="str">
        <f t="shared" si="6"/>
        <v>-</v>
      </c>
      <c r="BB6" s="21">
        <f t="shared" si="6"/>
        <v>183.7</v>
      </c>
      <c r="BC6" s="21">
        <f t="shared" si="6"/>
        <v>157.30000000000001</v>
      </c>
      <c r="BD6" s="21">
        <f t="shared" si="6"/>
        <v>224.97</v>
      </c>
      <c r="BE6" s="20" t="str">
        <f>IF(BE7="","",IF(BE7="-","【-】","【"&amp;SUBSTITUTE(TEXT(BE7,"#,##0.00"),"-","△")&amp;"】"))</f>
        <v>【73.44】</v>
      </c>
      <c r="BF6" s="21" t="str">
        <f>IF(BF7="",NA(),BF7)</f>
        <v>-</v>
      </c>
      <c r="BG6" s="21" t="str">
        <f t="shared" ref="BG6:BO6" si="7">IF(BG7="",NA(),BG7)</f>
        <v>-</v>
      </c>
      <c r="BH6" s="21">
        <f t="shared" si="7"/>
        <v>119.43</v>
      </c>
      <c r="BI6" s="21">
        <f t="shared" si="7"/>
        <v>113.08</v>
      </c>
      <c r="BJ6" s="21">
        <f t="shared" si="7"/>
        <v>106.46</v>
      </c>
      <c r="BK6" s="21" t="str">
        <f t="shared" si="7"/>
        <v>-</v>
      </c>
      <c r="BL6" s="21" t="str">
        <f t="shared" si="7"/>
        <v>-</v>
      </c>
      <c r="BM6" s="21">
        <f t="shared" si="7"/>
        <v>560.16</v>
      </c>
      <c r="BN6" s="21">
        <f t="shared" si="7"/>
        <v>954.29</v>
      </c>
      <c r="BO6" s="21">
        <f t="shared" si="7"/>
        <v>1332.23</v>
      </c>
      <c r="BP6" s="20" t="str">
        <f>IF(BP7="","",IF(BP7="-","【-】","【"&amp;SUBSTITUTE(TEXT(BP7,"#,##0.00"),"-","△")&amp;"】"))</f>
        <v>【652.82】</v>
      </c>
      <c r="BQ6" s="21" t="str">
        <f>IF(BQ7="",NA(),BQ7)</f>
        <v>-</v>
      </c>
      <c r="BR6" s="21" t="str">
        <f t="shared" ref="BR6:BZ6" si="8">IF(BR7="",NA(),BR7)</f>
        <v>-</v>
      </c>
      <c r="BS6" s="20">
        <f t="shared" si="8"/>
        <v>0</v>
      </c>
      <c r="BT6" s="20">
        <f t="shared" si="8"/>
        <v>0</v>
      </c>
      <c r="BU6" s="20">
        <f t="shared" si="8"/>
        <v>0</v>
      </c>
      <c r="BV6" s="21" t="str">
        <f t="shared" si="8"/>
        <v>-</v>
      </c>
      <c r="BW6" s="21" t="str">
        <f t="shared" si="8"/>
        <v>-</v>
      </c>
      <c r="BX6" s="21">
        <f t="shared" si="8"/>
        <v>30.88</v>
      </c>
      <c r="BY6" s="21">
        <f t="shared" si="8"/>
        <v>34.03</v>
      </c>
      <c r="BZ6" s="21">
        <f t="shared" si="8"/>
        <v>26.53</v>
      </c>
      <c r="CA6" s="20" t="str">
        <f>IF(CA7="","",IF(CA7="-","【-】","【"&amp;SUBSTITUTE(TEXT(CA7,"#,##0.00"),"-","△")&amp;"】"))</f>
        <v>【97.61】</v>
      </c>
      <c r="CB6" s="21" t="str">
        <f>IF(CB7="",NA(),CB7)</f>
        <v>-</v>
      </c>
      <c r="CC6" s="21" t="str">
        <f t="shared" ref="CC6:CK6" si="9">IF(CC7="",NA(),CC7)</f>
        <v>-</v>
      </c>
      <c r="CD6" s="21" t="str">
        <f t="shared" si="9"/>
        <v>-</v>
      </c>
      <c r="CE6" s="21" t="str">
        <f t="shared" si="9"/>
        <v>-</v>
      </c>
      <c r="CF6" s="21" t="str">
        <f t="shared" si="9"/>
        <v>-</v>
      </c>
      <c r="CG6" s="21" t="str">
        <f t="shared" si="9"/>
        <v>-</v>
      </c>
      <c r="CH6" s="21" t="str">
        <f t="shared" si="9"/>
        <v>-</v>
      </c>
      <c r="CI6" s="21">
        <f t="shared" si="9"/>
        <v>525.91999999999996</v>
      </c>
      <c r="CJ6" s="21">
        <f t="shared" si="9"/>
        <v>470.79</v>
      </c>
      <c r="CK6" s="21">
        <f t="shared" si="9"/>
        <v>628.99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41.6</v>
      </c>
      <c r="CU6" s="21">
        <f t="shared" si="10"/>
        <v>43.76</v>
      </c>
      <c r="CV6" s="21">
        <f t="shared" si="10"/>
        <v>40.72</v>
      </c>
      <c r="CW6" s="20" t="str">
        <f>IF(CW7="","",IF(CW7="-","【-】","【"&amp;SUBSTITUTE(TEXT(CW7,"#,##0.00"),"-","△")&amp;"】"))</f>
        <v>【59.10】</v>
      </c>
      <c r="CX6" s="21" t="str">
        <f>IF(CX7="",NA(),CX7)</f>
        <v>-</v>
      </c>
      <c r="CY6" s="21" t="str">
        <f t="shared" ref="CY6:DG6" si="11">IF(CY7="",NA(),CY7)</f>
        <v>-</v>
      </c>
      <c r="CZ6" s="21">
        <f t="shared" si="11"/>
        <v>86.88</v>
      </c>
      <c r="DA6" s="21">
        <f t="shared" si="11"/>
        <v>87.67</v>
      </c>
      <c r="DB6" s="21">
        <f t="shared" si="11"/>
        <v>87.16</v>
      </c>
      <c r="DC6" s="21" t="str">
        <f t="shared" si="11"/>
        <v>-</v>
      </c>
      <c r="DD6" s="21" t="str">
        <f t="shared" si="11"/>
        <v>-</v>
      </c>
      <c r="DE6" s="21">
        <f t="shared" si="11"/>
        <v>64.790000000000006</v>
      </c>
      <c r="DF6" s="21">
        <f t="shared" si="11"/>
        <v>65.75</v>
      </c>
      <c r="DG6" s="21">
        <f t="shared" si="11"/>
        <v>67.569999999999993</v>
      </c>
      <c r="DH6" s="20" t="str">
        <f>IF(DH7="","",IF(DH7="-","【-】","【"&amp;SUBSTITUTE(TEXT(DH7,"#,##0.00"),"-","△")&amp;"】"))</f>
        <v>【95.82】</v>
      </c>
      <c r="DI6" s="21" t="str">
        <f>IF(DI7="",NA(),DI7)</f>
        <v>-</v>
      </c>
      <c r="DJ6" s="21" t="str">
        <f t="shared" ref="DJ6:DR6" si="12">IF(DJ7="",NA(),DJ7)</f>
        <v>-</v>
      </c>
      <c r="DK6" s="21">
        <f t="shared" si="12"/>
        <v>22.51</v>
      </c>
      <c r="DL6" s="21">
        <f t="shared" si="12"/>
        <v>27</v>
      </c>
      <c r="DM6" s="21">
        <f t="shared" si="12"/>
        <v>31.49</v>
      </c>
      <c r="DN6" s="21" t="str">
        <f t="shared" si="12"/>
        <v>-</v>
      </c>
      <c r="DO6" s="21" t="str">
        <f t="shared" si="12"/>
        <v>-</v>
      </c>
      <c r="DP6" s="21">
        <f t="shared" si="12"/>
        <v>10.82</v>
      </c>
      <c r="DQ6" s="21">
        <f t="shared" si="12"/>
        <v>15.36</v>
      </c>
      <c r="DR6" s="21">
        <f t="shared" si="12"/>
        <v>13.17</v>
      </c>
      <c r="DS6" s="20" t="str">
        <f>IF(DS7="","",IF(DS7="-","【-】","【"&amp;SUBSTITUTE(TEXT(DS7,"#,##0.00"),"-","△")&amp;"】"))</f>
        <v>【39.74】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0">
        <f t="shared" si="14"/>
        <v>0</v>
      </c>
      <c r="EM6" s="20">
        <f t="shared" si="14"/>
        <v>0</v>
      </c>
      <c r="EN6" s="21">
        <f t="shared" si="14"/>
        <v>3.35</v>
      </c>
      <c r="EO6" s="20" t="str">
        <f>IF(EO7="","",IF(EO7="-","【-】","【"&amp;SUBSTITUTE(TEXT(EO7,"#,##0.00"),"-","△")&amp;"】"))</f>
        <v>【0.23】</v>
      </c>
    </row>
    <row r="7" spans="1:148" s="22" customFormat="1" x14ac:dyDescent="0.2">
      <c r="A7" s="14"/>
      <c r="B7" s="23">
        <v>2022</v>
      </c>
      <c r="C7" s="23">
        <v>328979</v>
      </c>
      <c r="D7" s="23">
        <v>46</v>
      </c>
      <c r="E7" s="23">
        <v>17</v>
      </c>
      <c r="F7" s="23">
        <v>1</v>
      </c>
      <c r="G7" s="23">
        <v>0</v>
      </c>
      <c r="H7" s="23" t="s">
        <v>96</v>
      </c>
      <c r="I7" s="23" t="s">
        <v>97</v>
      </c>
      <c r="J7" s="23" t="s">
        <v>98</v>
      </c>
      <c r="K7" s="23" t="s">
        <v>99</v>
      </c>
      <c r="L7" s="23" t="s">
        <v>100</v>
      </c>
      <c r="M7" s="23" t="s">
        <v>101</v>
      </c>
      <c r="N7" s="24" t="s">
        <v>102</v>
      </c>
      <c r="O7" s="24">
        <v>72.55</v>
      </c>
      <c r="P7" s="24">
        <v>38.04</v>
      </c>
      <c r="Q7" s="24" t="s">
        <v>102</v>
      </c>
      <c r="R7" s="24">
        <v>0</v>
      </c>
      <c r="S7" s="24" t="s">
        <v>102</v>
      </c>
      <c r="T7" s="24" t="s">
        <v>102</v>
      </c>
      <c r="U7" s="24" t="s">
        <v>102</v>
      </c>
      <c r="V7" s="24">
        <v>19562</v>
      </c>
      <c r="W7" s="24">
        <v>10.1</v>
      </c>
      <c r="X7" s="24">
        <v>1936.83</v>
      </c>
      <c r="Y7" s="24" t="s">
        <v>102</v>
      </c>
      <c r="Z7" s="24" t="s">
        <v>102</v>
      </c>
      <c r="AA7" s="24">
        <v>101.58</v>
      </c>
      <c r="AB7" s="24">
        <v>100.59</v>
      </c>
      <c r="AC7" s="24">
        <v>100.66</v>
      </c>
      <c r="AD7" s="24" t="s">
        <v>102</v>
      </c>
      <c r="AE7" s="24" t="s">
        <v>102</v>
      </c>
      <c r="AF7" s="24">
        <v>98.59</v>
      </c>
      <c r="AG7" s="24">
        <v>105.85</v>
      </c>
      <c r="AH7" s="24">
        <v>108.08</v>
      </c>
      <c r="AI7" s="24">
        <v>106.11</v>
      </c>
      <c r="AJ7" s="24" t="s">
        <v>102</v>
      </c>
      <c r="AK7" s="24" t="s">
        <v>102</v>
      </c>
      <c r="AL7" s="24">
        <v>10.91</v>
      </c>
      <c r="AM7" s="24">
        <v>9.93</v>
      </c>
      <c r="AN7" s="24">
        <v>8.65</v>
      </c>
      <c r="AO7" s="24" t="s">
        <v>102</v>
      </c>
      <c r="AP7" s="24" t="s">
        <v>102</v>
      </c>
      <c r="AQ7" s="24">
        <v>79.680000000000007</v>
      </c>
      <c r="AR7" s="24">
        <v>106.88</v>
      </c>
      <c r="AS7" s="24">
        <v>15</v>
      </c>
      <c r="AT7" s="24">
        <v>3.15</v>
      </c>
      <c r="AU7" s="24" t="s">
        <v>102</v>
      </c>
      <c r="AV7" s="24" t="s">
        <v>102</v>
      </c>
      <c r="AW7" s="24">
        <v>99.81</v>
      </c>
      <c r="AX7" s="24">
        <v>124.61</v>
      </c>
      <c r="AY7" s="24">
        <v>159.65</v>
      </c>
      <c r="AZ7" s="24" t="s">
        <v>102</v>
      </c>
      <c r="BA7" s="24" t="s">
        <v>102</v>
      </c>
      <c r="BB7" s="24">
        <v>183.7</v>
      </c>
      <c r="BC7" s="24">
        <v>157.30000000000001</v>
      </c>
      <c r="BD7" s="24">
        <v>224.97</v>
      </c>
      <c r="BE7" s="24">
        <v>73.44</v>
      </c>
      <c r="BF7" s="24" t="s">
        <v>102</v>
      </c>
      <c r="BG7" s="24" t="s">
        <v>102</v>
      </c>
      <c r="BH7" s="24">
        <v>119.43</v>
      </c>
      <c r="BI7" s="24">
        <v>113.08</v>
      </c>
      <c r="BJ7" s="24">
        <v>106.46</v>
      </c>
      <c r="BK7" s="24" t="s">
        <v>102</v>
      </c>
      <c r="BL7" s="24" t="s">
        <v>102</v>
      </c>
      <c r="BM7" s="24">
        <v>560.16</v>
      </c>
      <c r="BN7" s="24">
        <v>954.29</v>
      </c>
      <c r="BO7" s="24">
        <v>1332.23</v>
      </c>
      <c r="BP7" s="24">
        <v>652.82000000000005</v>
      </c>
      <c r="BQ7" s="24" t="s">
        <v>102</v>
      </c>
      <c r="BR7" s="24" t="s">
        <v>102</v>
      </c>
      <c r="BS7" s="24">
        <v>0</v>
      </c>
      <c r="BT7" s="24">
        <v>0</v>
      </c>
      <c r="BU7" s="24">
        <v>0</v>
      </c>
      <c r="BV7" s="24" t="s">
        <v>102</v>
      </c>
      <c r="BW7" s="24" t="s">
        <v>102</v>
      </c>
      <c r="BX7" s="24">
        <v>30.88</v>
      </c>
      <c r="BY7" s="24">
        <v>34.03</v>
      </c>
      <c r="BZ7" s="24">
        <v>26.53</v>
      </c>
      <c r="CA7" s="24">
        <v>97.61</v>
      </c>
      <c r="CB7" s="24" t="s">
        <v>102</v>
      </c>
      <c r="CC7" s="24" t="s">
        <v>102</v>
      </c>
      <c r="CD7" s="24" t="s">
        <v>102</v>
      </c>
      <c r="CE7" s="24" t="s">
        <v>102</v>
      </c>
      <c r="CF7" s="24" t="s">
        <v>102</v>
      </c>
      <c r="CG7" s="24" t="s">
        <v>102</v>
      </c>
      <c r="CH7" s="24" t="s">
        <v>102</v>
      </c>
      <c r="CI7" s="24">
        <v>525.91999999999996</v>
      </c>
      <c r="CJ7" s="24">
        <v>470.79</v>
      </c>
      <c r="CK7" s="24">
        <v>628.99</v>
      </c>
      <c r="CL7" s="24">
        <v>138.29</v>
      </c>
      <c r="CM7" s="24" t="s">
        <v>102</v>
      </c>
      <c r="CN7" s="24" t="s">
        <v>102</v>
      </c>
      <c r="CO7" s="24" t="s">
        <v>102</v>
      </c>
      <c r="CP7" s="24" t="s">
        <v>102</v>
      </c>
      <c r="CQ7" s="24" t="s">
        <v>102</v>
      </c>
      <c r="CR7" s="24" t="s">
        <v>102</v>
      </c>
      <c r="CS7" s="24" t="s">
        <v>102</v>
      </c>
      <c r="CT7" s="24">
        <v>41.6</v>
      </c>
      <c r="CU7" s="24">
        <v>43.76</v>
      </c>
      <c r="CV7" s="24">
        <v>40.72</v>
      </c>
      <c r="CW7" s="24">
        <v>59.1</v>
      </c>
      <c r="CX7" s="24" t="s">
        <v>102</v>
      </c>
      <c r="CY7" s="24" t="s">
        <v>102</v>
      </c>
      <c r="CZ7" s="24">
        <v>86.88</v>
      </c>
      <c r="DA7" s="24">
        <v>87.67</v>
      </c>
      <c r="DB7" s="24">
        <v>87.16</v>
      </c>
      <c r="DC7" s="24" t="s">
        <v>102</v>
      </c>
      <c r="DD7" s="24" t="s">
        <v>102</v>
      </c>
      <c r="DE7" s="24">
        <v>64.790000000000006</v>
      </c>
      <c r="DF7" s="24">
        <v>65.75</v>
      </c>
      <c r="DG7" s="24">
        <v>67.569999999999993</v>
      </c>
      <c r="DH7" s="24">
        <v>95.82</v>
      </c>
      <c r="DI7" s="24" t="s">
        <v>102</v>
      </c>
      <c r="DJ7" s="24" t="s">
        <v>102</v>
      </c>
      <c r="DK7" s="24">
        <v>22.51</v>
      </c>
      <c r="DL7" s="24">
        <v>27</v>
      </c>
      <c r="DM7" s="24">
        <v>31.49</v>
      </c>
      <c r="DN7" s="24" t="s">
        <v>102</v>
      </c>
      <c r="DO7" s="24" t="s">
        <v>102</v>
      </c>
      <c r="DP7" s="24">
        <v>10.82</v>
      </c>
      <c r="DQ7" s="24">
        <v>15.36</v>
      </c>
      <c r="DR7" s="24">
        <v>13.17</v>
      </c>
      <c r="DS7" s="24">
        <v>39.74</v>
      </c>
      <c r="DT7" s="24" t="s">
        <v>102</v>
      </c>
      <c r="DU7" s="24" t="s">
        <v>102</v>
      </c>
      <c r="DV7" s="24" t="s">
        <v>102</v>
      </c>
      <c r="DW7" s="24" t="s">
        <v>102</v>
      </c>
      <c r="DX7" s="24" t="s">
        <v>102</v>
      </c>
      <c r="DY7" s="24" t="s">
        <v>102</v>
      </c>
      <c r="DZ7" s="24" t="s">
        <v>102</v>
      </c>
      <c r="EA7" s="24">
        <v>0</v>
      </c>
      <c r="EB7" s="24">
        <v>0</v>
      </c>
      <c r="EC7" s="24">
        <v>0</v>
      </c>
      <c r="ED7" s="24">
        <v>7.62</v>
      </c>
      <c r="EE7" s="24" t="s">
        <v>102</v>
      </c>
      <c r="EF7" s="24" t="s">
        <v>102</v>
      </c>
      <c r="EG7" s="24" t="s">
        <v>102</v>
      </c>
      <c r="EH7" s="24" t="s">
        <v>102</v>
      </c>
      <c r="EI7" s="24" t="s">
        <v>102</v>
      </c>
      <c r="EJ7" s="24" t="s">
        <v>102</v>
      </c>
      <c r="EK7" s="24" t="s">
        <v>102</v>
      </c>
      <c r="EL7" s="24">
        <v>0</v>
      </c>
      <c r="EM7" s="24">
        <v>0</v>
      </c>
      <c r="EN7" s="24">
        <v>3.35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剛 稲田</cp:lastModifiedBy>
  <cp:lastPrinted>2024-01-18T02:14:18Z</cp:lastPrinted>
  <dcterms:created xsi:type="dcterms:W3CDTF">2023-12-12T00:50:05Z</dcterms:created>
  <dcterms:modified xsi:type="dcterms:W3CDTF">2024-01-18T02:15:17Z</dcterms:modified>
  <cp:category/>
</cp:coreProperties>
</file>