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172.24.9.170\水道企業団\16調査・報告\001）島根県\001）市町村課\003）「経営比較分析表」分析・公表\2024.1.16「経営比較分析表」\【経営比較分析表】2022_328341_46_020\"/>
    </mc:Choice>
  </mc:AlternateContent>
  <xr:revisionPtr revIDLastSave="0" documentId="13_ncr:1_{5CBA5A15-EF05-4DA5-B9CC-979696B57876}" xr6:coauthVersionLast="43" xr6:coauthVersionMax="43" xr10:uidLastSave="{00000000-0000-0000-0000-000000000000}"/>
  <workbookProtection workbookAlgorithmName="SHA-512" workbookHashValue="jEkucoQwyChieit8fMZlf4ZLyS17kPuINT5PU+RkLK3A7PU5Mr4NYFMm9MlkAtcwxpZGVqB4+Nk2898G6cLR2A==" workbookSaltValue="0qmRGICqs+rjr1+dEb76Rg==" workbookSpinCount="100000" lockStructure="1"/>
  <bookViews>
    <workbookView xWindow="-120" yWindow="-120" windowWidth="20730" windowHeight="1131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C90" i="4" s="1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BL32" i="4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RA81" i="4"/>
  <c r="PZ81" i="4"/>
  <c r="OY81" i="4"/>
  <c r="MW81" i="4"/>
  <c r="JN81" i="4"/>
  <c r="HL81" i="4"/>
  <c r="EC81" i="4"/>
  <c r="CA81" i="4"/>
  <c r="Y81" i="4"/>
  <c r="PZ80" i="4"/>
  <c r="NX80" i="4"/>
  <c r="KO80" i="4"/>
  <c r="IM80" i="4"/>
  <c r="GK80" i="4"/>
  <c r="DB80" i="4"/>
  <c r="AZ80" i="4"/>
  <c r="PZ79" i="4"/>
  <c r="OY79" i="4"/>
  <c r="NX79" i="4"/>
  <c r="MW79" i="4"/>
  <c r="JN79" i="4"/>
  <c r="IM79" i="4"/>
  <c r="HL79" i="4"/>
  <c r="DB79" i="4"/>
  <c r="CA79" i="4"/>
  <c r="AZ79" i="4"/>
  <c r="Y79" i="4"/>
  <c r="QN56" i="4"/>
  <c r="OZ56" i="4"/>
  <c r="MN56" i="4"/>
  <c r="KZ56" i="4"/>
  <c r="JL56" i="4"/>
  <c r="GZ56" i="4"/>
  <c r="FL56" i="4"/>
  <c r="CZ56" i="4"/>
  <c r="BL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QN54" i="4"/>
  <c r="PT54" i="4"/>
  <c r="OZ54" i="4"/>
  <c r="LT54" i="4"/>
  <c r="KZ54" i="4"/>
  <c r="KF54" i="4"/>
  <c r="JL54" i="4"/>
  <c r="GZ54" i="4"/>
  <c r="GF54" i="4"/>
  <c r="FL54" i="4"/>
  <c r="CF54" i="4"/>
  <c r="BL54" i="4"/>
  <c r="AR54" i="4"/>
  <c r="X54" i="4"/>
  <c r="QN33" i="4"/>
  <c r="OZ33" i="4"/>
  <c r="MN33" i="4"/>
  <c r="KZ33" i="4"/>
  <c r="JL33" i="4"/>
  <c r="GZ33" i="4"/>
  <c r="FL33" i="4"/>
  <c r="CZ33" i="4"/>
  <c r="BL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AR32" i="4"/>
  <c r="QN31" i="4"/>
  <c r="PT31" i="4"/>
  <c r="OZ31" i="4"/>
  <c r="OF31" i="4"/>
  <c r="LT31" i="4"/>
  <c r="KZ31" i="4"/>
  <c r="KF31" i="4"/>
  <c r="GZ31" i="4"/>
  <c r="GF31" i="4"/>
  <c r="FL31" i="4"/>
  <c r="ER31" i="4"/>
  <c r="CF31" i="4"/>
  <c r="BL31" i="4"/>
  <c r="AR31" i="4"/>
  <c r="LZ10" i="4"/>
  <c r="IT10" i="4"/>
  <c r="FN10" i="4"/>
  <c r="CH10" i="4"/>
  <c r="B10" i="4"/>
  <c r="PF8" i="4"/>
  <c r="LZ8" i="4"/>
  <c r="IT8" i="4"/>
  <c r="FN8" i="4"/>
  <c r="CH8" i="4"/>
  <c r="B8" i="4"/>
  <c r="B5" i="4"/>
  <c r="RA79" i="4" l="1"/>
  <c r="JL31" i="4"/>
  <c r="MN31" i="4"/>
  <c r="CF33" i="4"/>
  <c r="GF33" i="4"/>
  <c r="KF33" i="4"/>
  <c r="OF33" i="4"/>
  <c r="RH33" i="4"/>
  <c r="OF54" i="4"/>
  <c r="RH54" i="4"/>
  <c r="CF56" i="4"/>
  <c r="GF56" i="4"/>
  <c r="KF56" i="4"/>
  <c r="OF56" i="4"/>
  <c r="RH56" i="4"/>
  <c r="Y80" i="4"/>
  <c r="EC80" i="4"/>
  <c r="JN80" i="4"/>
  <c r="OY80" i="4"/>
  <c r="AZ81" i="4"/>
  <c r="GK81" i="4"/>
  <c r="KO81" i="4"/>
  <c r="HT31" i="4"/>
  <c r="MN54" i="4"/>
  <c r="RH31" i="4"/>
  <c r="CZ54" i="4"/>
  <c r="EC79" i="4"/>
  <c r="X31" i="4"/>
  <c r="CZ31" i="4"/>
  <c r="X32" i="4"/>
  <c r="AR33" i="4"/>
  <c r="ER33" i="4"/>
  <c r="HT33" i="4"/>
  <c r="LT33" i="4"/>
  <c r="PT33" i="4"/>
  <c r="ER54" i="4"/>
  <c r="HT54" i="4"/>
  <c r="AR56" i="4"/>
  <c r="ER56" i="4"/>
  <c r="HT56" i="4"/>
  <c r="LT56" i="4"/>
  <c r="PT56" i="4"/>
  <c r="GK79" i="4"/>
  <c r="KO79" i="4"/>
  <c r="CA80" i="4"/>
  <c r="HL80" i="4"/>
  <c r="MW80" i="4"/>
  <c r="RA80" i="4"/>
  <c r="DB81" i="4"/>
  <c r="IM81" i="4"/>
  <c r="NX81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1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<sst xmlns="http://schemas.openxmlformats.org/spreadsheetml/2006/main" count="262" uniqueCount="106">
  <si>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</si>
  <si>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</si>
  <si>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</si>
  <si>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</si>
  <si>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</si>
  <si>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</si>
  <si>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</si>
  <si>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</si>
  <si>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</si>
  <si>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</si>
  <si>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</si>
  <si>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</si>
  <si>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</si>
  <si>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</si>
  <si>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</si>
  <si>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</si>
  <si>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</si>
  <si>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</si>
  <si>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</si>
  <si>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</si>
  <si>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</si>
  <si>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</si>
  <si>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</si>
  <si>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</si>
  <si>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</si>
  <si>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</si>
  <si>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</si>
  <si>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</si>
  <si>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</si>
  <si>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</si>
  <si>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</si>
  <si>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</si>
  <si>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</si>
  <si>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</si>
  <si>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</si>
  <si>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</si>
  <si>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</si>
  <si>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</si>
  <si>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</si>
  <si>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</si>
  <si>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</si>
  <si>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</si>
  <si>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</si>
  <si>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</si>
  <si>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</si>
  <si>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</si>
  <si>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</si>
  <si>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</si>
  <si>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</si>
  <si>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</si>
  <si>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</si>
  <si>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</si>
  <si>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</si>
  <si>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</si>
  <si>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</si>
  <si>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</si>
  <si>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</si>
  <si>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</si>
  <si>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</si>
  <si>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</si>
  <si>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</si>
  <si>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</si>
  <si>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</si>
  <si>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</si>
  <si>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</si>
  <si>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</si>
  <si>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</si>
  <si>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</si>
  <si>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</si>
  <si>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</si>
  <si>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</si>
  <si>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</si>
  <si>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</si>
  <si>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</si>
  <si>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</si>
  <si>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</si>
  <si>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</si>
  <si>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</si>
  <si>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</si>
  <si>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</si>
  <si>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</si>
  <si>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</si>
  <si>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</si>
  <si>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</si>
  <si>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</si>
  <si>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</si>
  <si>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</si>
  <si>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328341</t>
  </si>
  <si>
    <t>46</t>
  </si>
  <si>
    <t>02</t>
  </si>
  <si>
    <t>0</t>
  </si>
  <si>
    <t>000</t>
  </si>
  <si>
    <t>島根県　斐川宍道水道企業団</t>
  </si>
  <si>
    <t>法適用</t>
  </si>
  <si>
    <t>工業用水道事業</t>
  </si>
  <si>
    <t>小規模</t>
  </si>
  <si>
    <t>-</t>
  </si>
  <si>
    <t>その他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</si>
  <si>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</si>
  <si>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</si>
  <si>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</si>
  <si>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</si>
  <si>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</si>
  <si>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基本使用水量制により、安定した収入を得ることができている。
今後も基本水量制の継続や計画的な施設更新により、収支の安定に努めていく。</t>
    <rPh sb="0" eb="2">
      <t>キホン</t>
    </rPh>
    <rPh sb="2" eb="4">
      <t>シヨウ</t>
    </rPh>
    <rPh sb="4" eb="6">
      <t>スイリョウ</t>
    </rPh>
    <rPh sb="6" eb="7">
      <t>セイ</t>
    </rPh>
    <rPh sb="11" eb="13">
      <t>アンテイ</t>
    </rPh>
    <rPh sb="15" eb="17">
      <t>シュウニュウ</t>
    </rPh>
    <rPh sb="18" eb="19">
      <t>エ</t>
    </rPh>
    <rPh sb="30" eb="32">
      <t>コンゴ</t>
    </rPh>
    <rPh sb="33" eb="35">
      <t>キホン</t>
    </rPh>
    <rPh sb="35" eb="37">
      <t>スイリョウ</t>
    </rPh>
    <rPh sb="37" eb="38">
      <t>セイ</t>
    </rPh>
    <rPh sb="39" eb="41">
      <t>ケイゾク</t>
    </rPh>
    <rPh sb="42" eb="45">
      <t>ケイカクテキ</t>
    </rPh>
    <rPh sb="46" eb="48">
      <t>シセツ</t>
    </rPh>
    <rPh sb="48" eb="50">
      <t>コウシン</t>
    </rPh>
    <rPh sb="54" eb="56">
      <t>シュウシ</t>
    </rPh>
    <rPh sb="57" eb="59">
      <t>アンテイ</t>
    </rPh>
    <rPh sb="60" eb="61">
      <t>ツト</t>
    </rPh>
    <phoneticPr fontId="5"/>
  </si>
  <si>
    <t>①経常収支比率
動力費の増加により費用が増加し、指標が悪化した。
②累積欠損比率
令和元年度に欠損金を解消し、以降欠損金は発生していない。
③流動比率
長期貸付金の返済が終了したため、指標が改善した。
④企業債残高対給水収益比率
減少傾向にあるが、類似団体及び全国平均を上回っている。
⑤料金回収率
給水原価の上昇により、数値が下がった。
⑥給水原価
動力費の増加により、給水原価が上がった。
⑦施設利用率
配水量の減少により、数値が下がった。
⑧契約率
新規供給先がないため、変動はない。類似団体及び全国平均値を下回っている状態である。</t>
    <rPh sb="1" eb="7">
      <t>ケイジョウシュウシヒリツ</t>
    </rPh>
    <rPh sb="8" eb="11">
      <t>ドウリョクヒ</t>
    </rPh>
    <rPh sb="12" eb="13">
      <t>ゾウ</t>
    </rPh>
    <rPh sb="13" eb="14">
      <t>カ</t>
    </rPh>
    <rPh sb="17" eb="19">
      <t>ヒヨウ</t>
    </rPh>
    <rPh sb="20" eb="22">
      <t>ゾウカ</t>
    </rPh>
    <rPh sb="24" eb="26">
      <t>シヒョウ</t>
    </rPh>
    <rPh sb="27" eb="29">
      <t>アッカ</t>
    </rPh>
    <rPh sb="34" eb="36">
      <t>ルイセキ</t>
    </rPh>
    <rPh sb="36" eb="38">
      <t>ケッソン</t>
    </rPh>
    <rPh sb="38" eb="40">
      <t>ヒリツ</t>
    </rPh>
    <rPh sb="41" eb="43">
      <t>レイワ</t>
    </rPh>
    <rPh sb="43" eb="45">
      <t>ガンネン</t>
    </rPh>
    <rPh sb="45" eb="46">
      <t>ド</t>
    </rPh>
    <rPh sb="47" eb="49">
      <t>ケッソン</t>
    </rPh>
    <rPh sb="49" eb="50">
      <t>キン</t>
    </rPh>
    <rPh sb="51" eb="53">
      <t>カイショウ</t>
    </rPh>
    <rPh sb="55" eb="57">
      <t>イコウ</t>
    </rPh>
    <rPh sb="57" eb="60">
      <t>ケッソンキン</t>
    </rPh>
    <rPh sb="61" eb="63">
      <t>ハッセイ</t>
    </rPh>
    <rPh sb="71" eb="73">
      <t>リュウドウ</t>
    </rPh>
    <rPh sb="73" eb="75">
      <t>ヒリツ</t>
    </rPh>
    <rPh sb="76" eb="78">
      <t>チョウキ</t>
    </rPh>
    <rPh sb="78" eb="80">
      <t>カシツケ</t>
    </rPh>
    <rPh sb="80" eb="81">
      <t>キン</t>
    </rPh>
    <rPh sb="82" eb="84">
      <t>ヘンサイ</t>
    </rPh>
    <rPh sb="85" eb="87">
      <t>シュウリョウ</t>
    </rPh>
    <rPh sb="92" eb="94">
      <t>シヒョウ</t>
    </rPh>
    <rPh sb="95" eb="97">
      <t>カイゼン</t>
    </rPh>
    <rPh sb="102" eb="114">
      <t>キギョウサイザンダカタイキュウスイシュウエキヒリツ</t>
    </rPh>
    <rPh sb="115" eb="117">
      <t>ゲンショウ</t>
    </rPh>
    <rPh sb="117" eb="119">
      <t>ケイコウ</t>
    </rPh>
    <rPh sb="124" eb="126">
      <t>ルイジ</t>
    </rPh>
    <rPh sb="126" eb="128">
      <t>ダンタイ</t>
    </rPh>
    <rPh sb="128" eb="129">
      <t>オヨ</t>
    </rPh>
    <rPh sb="130" eb="132">
      <t>ゼンコク</t>
    </rPh>
    <rPh sb="132" eb="134">
      <t>ヘイキン</t>
    </rPh>
    <rPh sb="135" eb="137">
      <t>ウワマワ</t>
    </rPh>
    <rPh sb="144" eb="146">
      <t>リョウキン</t>
    </rPh>
    <rPh sb="146" eb="148">
      <t>カイシュウ</t>
    </rPh>
    <rPh sb="148" eb="149">
      <t>リツ</t>
    </rPh>
    <rPh sb="171" eb="173">
      <t>キュウスイ</t>
    </rPh>
    <rPh sb="173" eb="175">
      <t>ゲンカ</t>
    </rPh>
    <rPh sb="176" eb="178">
      <t>ドウリョク</t>
    </rPh>
    <rPh sb="178" eb="179">
      <t>ヒ</t>
    </rPh>
    <rPh sb="180" eb="182">
      <t>ゾウカ</t>
    </rPh>
    <rPh sb="186" eb="188">
      <t>キュウスイ</t>
    </rPh>
    <rPh sb="188" eb="190">
      <t>ゲンカ</t>
    </rPh>
    <rPh sb="191" eb="192">
      <t>ア</t>
    </rPh>
    <rPh sb="198" eb="200">
      <t>シセツ</t>
    </rPh>
    <rPh sb="200" eb="202">
      <t>リヨウ</t>
    </rPh>
    <rPh sb="202" eb="203">
      <t>リツ</t>
    </rPh>
    <rPh sb="204" eb="206">
      <t>ハイスイ</t>
    </rPh>
    <rPh sb="206" eb="207">
      <t>リョウ</t>
    </rPh>
    <rPh sb="208" eb="210">
      <t>ゲンショウ</t>
    </rPh>
    <rPh sb="214" eb="216">
      <t>スウチ</t>
    </rPh>
    <rPh sb="217" eb="218">
      <t>サ</t>
    </rPh>
    <rPh sb="224" eb="227">
      <t>ケイヤクリツ</t>
    </rPh>
    <rPh sb="228" eb="230">
      <t>シンキ</t>
    </rPh>
    <rPh sb="230" eb="232">
      <t>キョウキュウ</t>
    </rPh>
    <rPh sb="232" eb="233">
      <t>サキ</t>
    </rPh>
    <rPh sb="239" eb="241">
      <t>ヘンドウ</t>
    </rPh>
    <rPh sb="245" eb="247">
      <t>ルイジ</t>
    </rPh>
    <rPh sb="247" eb="249">
      <t>ダンタイ</t>
    </rPh>
    <rPh sb="249" eb="250">
      <t>オヨ</t>
    </rPh>
    <rPh sb="251" eb="253">
      <t>ゼンコク</t>
    </rPh>
    <rPh sb="253" eb="256">
      <t>ヘイキンチ</t>
    </rPh>
    <rPh sb="257" eb="259">
      <t>シタマワ</t>
    </rPh>
    <rPh sb="263" eb="265">
      <t>ジョウタイ</t>
    </rPh>
    <phoneticPr fontId="5"/>
  </si>
  <si>
    <t>①有形固定資産減価償却率
減価償却の進行により、数値が上昇した。
②管路経年化率
経年化により、一部の管路が法定耐用年数を超えた。
③管路更新率
管路更新を行っていないが、今後、計画的な更新を検討していく。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7">
      <t>ゲンカショウキャク</t>
    </rPh>
    <rPh sb="18" eb="20">
      <t>シンコウ</t>
    </rPh>
    <rPh sb="24" eb="26">
      <t>スウチ</t>
    </rPh>
    <rPh sb="27" eb="29">
      <t>ジョウショウ</t>
    </rPh>
    <rPh sb="34" eb="36">
      <t>カンロ</t>
    </rPh>
    <rPh sb="36" eb="39">
      <t>ケイネンカ</t>
    </rPh>
    <rPh sb="39" eb="40">
      <t>リツ</t>
    </rPh>
    <rPh sb="41" eb="44">
      <t>ケイネンカ</t>
    </rPh>
    <rPh sb="48" eb="50">
      <t>イチブ</t>
    </rPh>
    <rPh sb="51" eb="53">
      <t>カンロ</t>
    </rPh>
    <rPh sb="54" eb="60">
      <t>ホウテイタイヨウネンスウ</t>
    </rPh>
    <rPh sb="61" eb="62">
      <t>コ</t>
    </rPh>
    <rPh sb="67" eb="69">
      <t>カンロ</t>
    </rPh>
    <rPh sb="69" eb="71">
      <t>コウシン</t>
    </rPh>
    <rPh sb="71" eb="72">
      <t>リツ</t>
    </rPh>
    <rPh sb="73" eb="75">
      <t>カンロ</t>
    </rPh>
    <rPh sb="75" eb="77">
      <t>コウシン</t>
    </rPh>
    <rPh sb="78" eb="79">
      <t>オコナ</t>
    </rPh>
    <rPh sb="86" eb="88">
      <t>コンゴ</t>
    </rPh>
    <rPh sb="89" eb="92">
      <t>ケイカクテキ</t>
    </rPh>
    <rPh sb="93" eb="95">
      <t>コウシン</t>
    </rPh>
    <rPh sb="96" eb="98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</si>
</sst>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46.97</c:v>
                </c:pt>
                <c:pt idx="1">
                  <c:v>46.81</c:v>
                </c:pt>
                <c:pt idx="2">
                  <c:v>48.9</c:v>
                </c:pt>
                <c:pt idx="3">
                  <c:v>51.68</c:v>
                </c:pt>
                <c:pt idx="4">
                  <c:v>54.23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7-44E3-BCE6-CAEB4ECE0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52.21</c:v>
                </c:pt>
                <c:pt idx="1">
                  <c:v>54.51</c:v>
                </c:pt>
                <c:pt idx="2">
                  <c:v>55.38</c:v>
                </c:pt>
                <c:pt idx="3">
                  <c:v>56.07</c:v>
                </c:pt>
                <c:pt idx="4">
                  <c:v>55.87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7-44E3-BCE6-CAEB4ECE0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3.33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4-46FD-A0DB-FCBFE3E38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79.27</c:v>
                </c:pt>
                <c:pt idx="1">
                  <c:v>75.56</c:v>
                </c:pt>
                <c:pt idx="2">
                  <c:v>68.38</c:v>
                </c:pt>
                <c:pt idx="3">
                  <c:v>66.13</c:v>
                </c:pt>
                <c:pt idx="4">
                  <c:v>70.209999999999994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B4-46FD-A0DB-FCBFE3E38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145.53</c:v>
                </c:pt>
                <c:pt idx="1">
                  <c:v>155.72999999999999</c:v>
                </c:pt>
                <c:pt idx="2">
                  <c:v>141.86000000000001</c:v>
                </c:pt>
                <c:pt idx="3">
                  <c:v>173.62</c:v>
                </c:pt>
                <c:pt idx="4">
                  <c:v>142.57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2-41BC-BB89-96EE8E4E2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108.18</c:v>
                </c:pt>
                <c:pt idx="1">
                  <c:v>114.99</c:v>
                </c:pt>
                <c:pt idx="2">
                  <c:v>110.04</c:v>
                </c:pt>
                <c:pt idx="3">
                  <c:v>115</c:v>
                </c:pt>
                <c:pt idx="4">
                  <c:v>110.28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12-41BC-BB89-96EE8E4E2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2-4CB1-B885-E87788D71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32.03</c:v>
                </c:pt>
                <c:pt idx="1">
                  <c:v>36.58</c:v>
                </c:pt>
                <c:pt idx="2">
                  <c:v>40.880000000000003</c:v>
                </c:pt>
                <c:pt idx="3">
                  <c:v>41.24</c:v>
                </c:pt>
                <c:pt idx="4">
                  <c:v>39.020000000000003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32-4CB1-B885-E87788D71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E-4811-8E07-E53070E8E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0.11</c:v>
                </c:pt>
                <c:pt idx="1">
                  <c:v>0.36</c:v>
                </c:pt>
                <c:pt idx="2">
                  <c:v>0.12</c:v>
                </c:pt>
                <c:pt idx="3">
                  <c:v>0.31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E-4811-8E07-E53070E8E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285.12</c:v>
                </c:pt>
                <c:pt idx="1">
                  <c:v>294.02999999999997</c:v>
                </c:pt>
                <c:pt idx="2">
                  <c:v>275.83</c:v>
                </c:pt>
                <c:pt idx="3">
                  <c:v>310.87</c:v>
                </c:pt>
                <c:pt idx="4">
                  <c:v>907.35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5-4799-B3FD-056C2F155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680.22</c:v>
                </c:pt>
                <c:pt idx="1">
                  <c:v>786.06</c:v>
                </c:pt>
                <c:pt idx="2">
                  <c:v>771.18</c:v>
                </c:pt>
                <c:pt idx="3">
                  <c:v>815.18</c:v>
                </c:pt>
                <c:pt idx="4">
                  <c:v>808.62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A5-4799-B3FD-056C2F155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561.39</c:v>
                </c:pt>
                <c:pt idx="1">
                  <c:v>579.77</c:v>
                </c:pt>
                <c:pt idx="2">
                  <c:v>563.30999999999995</c:v>
                </c:pt>
                <c:pt idx="3">
                  <c:v>543.91999999999996</c:v>
                </c:pt>
                <c:pt idx="4">
                  <c:v>526.04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2-44AA-9C9A-EB9741CE2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504.73</c:v>
                </c:pt>
                <c:pt idx="1">
                  <c:v>450.91</c:v>
                </c:pt>
                <c:pt idx="2">
                  <c:v>444.01</c:v>
                </c:pt>
                <c:pt idx="3">
                  <c:v>413.29</c:v>
                </c:pt>
                <c:pt idx="4">
                  <c:v>408.48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2-44AA-9C9A-EB9741CE2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129.49</c:v>
                </c:pt>
                <c:pt idx="1">
                  <c:v>139.72</c:v>
                </c:pt>
                <c:pt idx="2">
                  <c:v>126.47</c:v>
                </c:pt>
                <c:pt idx="3">
                  <c:v>157.07</c:v>
                </c:pt>
                <c:pt idx="4">
                  <c:v>127.14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5-4D21-8925-7F5228E3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92.2</c:v>
                </c:pt>
                <c:pt idx="1">
                  <c:v>103.39</c:v>
                </c:pt>
                <c:pt idx="2">
                  <c:v>96.49</c:v>
                </c:pt>
                <c:pt idx="3">
                  <c:v>101.92</c:v>
                </c:pt>
                <c:pt idx="4">
                  <c:v>98.05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5-4D21-8925-7F5228E3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34.76</c:v>
                </c:pt>
                <c:pt idx="1">
                  <c:v>32.22</c:v>
                </c:pt>
                <c:pt idx="2">
                  <c:v>35.58</c:v>
                </c:pt>
                <c:pt idx="3">
                  <c:v>28.65</c:v>
                </c:pt>
                <c:pt idx="4">
                  <c:v>35.39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A-4E1D-A70A-985D9212C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34.33</c:v>
                </c:pt>
                <c:pt idx="1">
                  <c:v>30.96</c:v>
                </c:pt>
                <c:pt idx="2">
                  <c:v>33.229999999999997</c:v>
                </c:pt>
                <c:pt idx="3">
                  <c:v>31.6</c:v>
                </c:pt>
                <c:pt idx="4">
                  <c:v>33.26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EA-4E1D-A70A-985D9212C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48.36</c:v>
                </c:pt>
                <c:pt idx="1">
                  <c:v>45.97</c:v>
                </c:pt>
                <c:pt idx="2">
                  <c:v>44.27</c:v>
                </c:pt>
                <c:pt idx="3">
                  <c:v>42.87</c:v>
                </c:pt>
                <c:pt idx="4">
                  <c:v>37.020000000000003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A-40A3-AD77-3B55FAEB3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44.05</c:v>
                </c:pt>
                <c:pt idx="1">
                  <c:v>45.51</c:v>
                </c:pt>
                <c:pt idx="2">
                  <c:v>44.67</c:v>
                </c:pt>
                <c:pt idx="3">
                  <c:v>41.71</c:v>
                </c:pt>
                <c:pt idx="4">
                  <c:v>47.02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DA-40A3-AD77-3B55FAEB3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48.75</c:v>
                </c:pt>
                <c:pt idx="1">
                  <c:v>51.23</c:v>
                </c:pt>
                <c:pt idx="2">
                  <c:v>51.5</c:v>
                </c:pt>
                <c:pt idx="3">
                  <c:v>51.5</c:v>
                </c:pt>
                <c:pt idx="4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6-4BA5-B28B-C7D4E68DF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61.85</c:v>
                </c:pt>
                <c:pt idx="1">
                  <c:v>64.14</c:v>
                </c:pt>
                <c:pt idx="2">
                  <c:v>63.89</c:v>
                </c:pt>
                <c:pt idx="3">
                  <c:v>64.7</c:v>
                </c:pt>
                <c:pt idx="4">
                  <c:v>65.38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6-4BA5-B28B-C7D4E68DF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JQ42" zoomScaleNormal="100" workbookViewId="0">
      <selection activeCell="SG51" sqref="SG51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15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15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15">
      <c r="A5" s="2"/>
      <c r="B5" s="50" t="str">
        <f>データ!H7</f>
        <v>島根県　斐川宍道水道企業団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15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11500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小規模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4257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15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15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36.4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2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5922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その他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104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H30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R01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R02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R03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R04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H30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R01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R02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R03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R04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H30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R01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R02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R03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R04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H30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R01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R02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R03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R04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145.53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155.72999999999999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141.86000000000001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173.62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142.57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3.33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285.12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294.02999999999997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275.83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310.87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907.35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561.39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579.77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563.30999999999995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543.91999999999996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526.04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108.18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114.99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110.04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115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110.28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79.27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75.56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68.38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66.13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70.209999999999994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680.22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786.06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771.18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815.18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808.62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504.73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450.91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444.01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413.29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408.48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105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H30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R01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R02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R03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R04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H30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R01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R02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R03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R04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H30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R01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R02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R03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R04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H30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R01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R02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R03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R04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129.49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139.72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126.47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157.07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127.14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34.76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32.22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35.58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28.65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35.39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48.36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45.97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44.27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42.87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37.020000000000003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48.75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51.23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51.5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51.5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51.5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92.2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103.39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96.49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101.92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98.05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34.33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30.96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33.229999999999997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31.6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33.26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44.05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45.51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44.67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41.71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47.02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61.85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64.14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63.89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64.7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65.38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103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6"/>
      <c r="Y79" s="137" t="str">
        <f>データ!$B$10</f>
        <v>H30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R01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R02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R03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R04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6"/>
      <c r="GK79" s="137" t="str">
        <f>データ!$B$10</f>
        <v>H30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R01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R02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R03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R04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5"/>
      <c r="MK79" s="135"/>
      <c r="ML79" s="135"/>
      <c r="MM79" s="135"/>
      <c r="MN79" s="135"/>
      <c r="MO79" s="135"/>
      <c r="MP79" s="135"/>
      <c r="MQ79" s="135"/>
      <c r="MR79" s="135"/>
      <c r="MS79" s="135"/>
      <c r="MT79" s="135"/>
      <c r="MU79" s="135"/>
      <c r="MV79" s="136"/>
      <c r="MW79" s="137" t="str">
        <f>データ!$B$10</f>
        <v>H30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R01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R02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R03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R04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0" t="s">
        <v>23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1">
        <f>データ!DD6</f>
        <v>46.97</v>
      </c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>
        <f>データ!DE6</f>
        <v>46.81</v>
      </c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>
        <f>データ!DF6</f>
        <v>48.9</v>
      </c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>
        <f>データ!DG6</f>
        <v>51.68</v>
      </c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>
        <f>データ!DH6</f>
        <v>54.23</v>
      </c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0" t="s">
        <v>23</v>
      </c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1">
        <f>データ!DO6</f>
        <v>0</v>
      </c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>
        <f>データ!DP6</f>
        <v>0</v>
      </c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>
        <f>データ!DQ6</f>
        <v>0</v>
      </c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  <c r="JF80" s="141"/>
      <c r="JG80" s="141"/>
      <c r="JH80" s="141"/>
      <c r="JI80" s="141"/>
      <c r="JJ80" s="141"/>
      <c r="JK80" s="141"/>
      <c r="JL80" s="141"/>
      <c r="JM80" s="141"/>
      <c r="JN80" s="141">
        <f>データ!DR6</f>
        <v>0</v>
      </c>
      <c r="JO80" s="141"/>
      <c r="JP80" s="141"/>
      <c r="JQ80" s="141"/>
      <c r="JR80" s="141"/>
      <c r="JS80" s="141"/>
      <c r="JT80" s="141"/>
      <c r="JU80" s="141"/>
      <c r="JV80" s="141"/>
      <c r="JW80" s="141"/>
      <c r="JX80" s="141"/>
      <c r="JY80" s="141"/>
      <c r="JZ80" s="141"/>
      <c r="KA80" s="141"/>
      <c r="KB80" s="141"/>
      <c r="KC80" s="141"/>
      <c r="KD80" s="141"/>
      <c r="KE80" s="141"/>
      <c r="KF80" s="141"/>
      <c r="KG80" s="141"/>
      <c r="KH80" s="141"/>
      <c r="KI80" s="141"/>
      <c r="KJ80" s="141"/>
      <c r="KK80" s="141"/>
      <c r="KL80" s="141"/>
      <c r="KM80" s="141"/>
      <c r="KN80" s="141"/>
      <c r="KO80" s="141">
        <f>データ!DS6</f>
        <v>3.06</v>
      </c>
      <c r="KP80" s="141"/>
      <c r="KQ80" s="141"/>
      <c r="KR80" s="141"/>
      <c r="KS80" s="141"/>
      <c r="KT80" s="141"/>
      <c r="KU80" s="141"/>
      <c r="KV80" s="141"/>
      <c r="KW80" s="141"/>
      <c r="KX80" s="141"/>
      <c r="KY80" s="141"/>
      <c r="KZ80" s="141"/>
      <c r="LA80" s="141"/>
      <c r="LB80" s="141"/>
      <c r="LC80" s="141"/>
      <c r="LD80" s="141"/>
      <c r="LE80" s="141"/>
      <c r="LF80" s="141"/>
      <c r="LG80" s="141"/>
      <c r="LH80" s="141"/>
      <c r="LI80" s="141"/>
      <c r="LJ80" s="141"/>
      <c r="LK80" s="141"/>
      <c r="LL80" s="141"/>
      <c r="LM80" s="141"/>
      <c r="LN80" s="141"/>
      <c r="LO80" s="141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0" t="s">
        <v>23</v>
      </c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1">
        <f>データ!DZ6</f>
        <v>0</v>
      </c>
      <c r="MX80" s="141"/>
      <c r="MY80" s="141"/>
      <c r="MZ80" s="141"/>
      <c r="NA80" s="141"/>
      <c r="NB80" s="141"/>
      <c r="NC80" s="141"/>
      <c r="ND80" s="141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1">
        <f>データ!EA6</f>
        <v>0</v>
      </c>
      <c r="NY80" s="141"/>
      <c r="NZ80" s="141"/>
      <c r="OA80" s="141"/>
      <c r="OB80" s="141"/>
      <c r="OC80" s="141"/>
      <c r="OD80" s="141"/>
      <c r="OE80" s="141"/>
      <c r="OF80" s="141"/>
      <c r="OG80" s="141"/>
      <c r="OH80" s="141"/>
      <c r="OI80" s="141"/>
      <c r="OJ80" s="141"/>
      <c r="OK80" s="141"/>
      <c r="OL80" s="141"/>
      <c r="OM80" s="141"/>
      <c r="ON80" s="141"/>
      <c r="OO80" s="141"/>
      <c r="OP80" s="141"/>
      <c r="OQ80" s="141"/>
      <c r="OR80" s="141"/>
      <c r="OS80" s="141"/>
      <c r="OT80" s="141"/>
      <c r="OU80" s="141"/>
      <c r="OV80" s="141"/>
      <c r="OW80" s="141"/>
      <c r="OX80" s="141"/>
      <c r="OY80" s="141">
        <f>データ!EB6</f>
        <v>0</v>
      </c>
      <c r="OZ80" s="141"/>
      <c r="PA80" s="141"/>
      <c r="PB80" s="141"/>
      <c r="PC80" s="141"/>
      <c r="PD80" s="141"/>
      <c r="PE80" s="141"/>
      <c r="PF80" s="141"/>
      <c r="PG80" s="141"/>
      <c r="PH80" s="141"/>
      <c r="PI80" s="141"/>
      <c r="PJ80" s="141"/>
      <c r="PK80" s="141"/>
      <c r="PL80" s="141"/>
      <c r="PM80" s="141"/>
      <c r="PN80" s="141"/>
      <c r="PO80" s="141"/>
      <c r="PP80" s="141"/>
      <c r="PQ80" s="141"/>
      <c r="PR80" s="141"/>
      <c r="PS80" s="141"/>
      <c r="PT80" s="141"/>
      <c r="PU80" s="141"/>
      <c r="PV80" s="141"/>
      <c r="PW80" s="141"/>
      <c r="PX80" s="141"/>
      <c r="PY80" s="141"/>
      <c r="PZ80" s="141">
        <f>データ!EC6</f>
        <v>0</v>
      </c>
      <c r="QA80" s="141"/>
      <c r="QB80" s="141"/>
      <c r="QC80" s="141"/>
      <c r="QD80" s="141"/>
      <c r="QE80" s="141"/>
      <c r="QF80" s="141"/>
      <c r="QG80" s="141"/>
      <c r="QH80" s="141"/>
      <c r="QI80" s="141"/>
      <c r="QJ80" s="141"/>
      <c r="QK80" s="141"/>
      <c r="QL80" s="141"/>
      <c r="QM80" s="141"/>
      <c r="QN80" s="141"/>
      <c r="QO80" s="141"/>
      <c r="QP80" s="141"/>
      <c r="QQ80" s="141"/>
      <c r="QR80" s="141"/>
      <c r="QS80" s="141"/>
      <c r="QT80" s="141"/>
      <c r="QU80" s="141"/>
      <c r="QV80" s="141"/>
      <c r="QW80" s="141"/>
      <c r="QX80" s="141"/>
      <c r="QY80" s="141"/>
      <c r="QZ80" s="141"/>
      <c r="RA80" s="141">
        <f>データ!ED6</f>
        <v>0</v>
      </c>
      <c r="RB80" s="141"/>
      <c r="RC80" s="141"/>
      <c r="RD80" s="141"/>
      <c r="RE80" s="141"/>
      <c r="RF80" s="141"/>
      <c r="RG80" s="141"/>
      <c r="RH80" s="141"/>
      <c r="RI80" s="141"/>
      <c r="RJ80" s="141"/>
      <c r="RK80" s="141"/>
      <c r="RL80" s="141"/>
      <c r="RM80" s="141"/>
      <c r="RN80" s="141"/>
      <c r="RO80" s="141"/>
      <c r="RP80" s="141"/>
      <c r="RQ80" s="141"/>
      <c r="RR80" s="141"/>
      <c r="RS80" s="141"/>
      <c r="RT80" s="141"/>
      <c r="RU80" s="141"/>
      <c r="RV80" s="141"/>
      <c r="RW80" s="141"/>
      <c r="RX80" s="141"/>
      <c r="RY80" s="141"/>
      <c r="RZ80" s="141"/>
      <c r="SA80" s="141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0" t="s">
        <v>24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>
        <f>データ!DI6</f>
        <v>52.21</v>
      </c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>
        <f>データ!DJ6</f>
        <v>54.51</v>
      </c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>
        <f>データ!DK6</f>
        <v>55.38</v>
      </c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>
        <f>データ!DL6</f>
        <v>56.07</v>
      </c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>
        <f>データ!DM6</f>
        <v>55.87</v>
      </c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0" t="s">
        <v>24</v>
      </c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1">
        <f>データ!DT6</f>
        <v>32.03</v>
      </c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>
        <f>データ!DU6</f>
        <v>36.58</v>
      </c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>
        <f>データ!DV6</f>
        <v>40.880000000000003</v>
      </c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  <c r="JF81" s="141"/>
      <c r="JG81" s="141"/>
      <c r="JH81" s="141"/>
      <c r="JI81" s="141"/>
      <c r="JJ81" s="141"/>
      <c r="JK81" s="141"/>
      <c r="JL81" s="141"/>
      <c r="JM81" s="141"/>
      <c r="JN81" s="141">
        <f>データ!DW6</f>
        <v>41.24</v>
      </c>
      <c r="JO81" s="141"/>
      <c r="JP81" s="141"/>
      <c r="JQ81" s="141"/>
      <c r="JR81" s="141"/>
      <c r="JS81" s="141"/>
      <c r="JT81" s="141"/>
      <c r="JU81" s="141"/>
      <c r="JV81" s="141"/>
      <c r="JW81" s="141"/>
      <c r="JX81" s="141"/>
      <c r="JY81" s="141"/>
      <c r="JZ81" s="141"/>
      <c r="KA81" s="141"/>
      <c r="KB81" s="141"/>
      <c r="KC81" s="141"/>
      <c r="KD81" s="141"/>
      <c r="KE81" s="141"/>
      <c r="KF81" s="141"/>
      <c r="KG81" s="141"/>
      <c r="KH81" s="141"/>
      <c r="KI81" s="141"/>
      <c r="KJ81" s="141"/>
      <c r="KK81" s="141"/>
      <c r="KL81" s="141"/>
      <c r="KM81" s="141"/>
      <c r="KN81" s="141"/>
      <c r="KO81" s="141">
        <f>データ!DX6</f>
        <v>39.020000000000003</v>
      </c>
      <c r="KP81" s="141"/>
      <c r="KQ81" s="141"/>
      <c r="KR81" s="141"/>
      <c r="KS81" s="141"/>
      <c r="KT81" s="141"/>
      <c r="KU81" s="141"/>
      <c r="KV81" s="141"/>
      <c r="KW81" s="141"/>
      <c r="KX81" s="141"/>
      <c r="KY81" s="141"/>
      <c r="KZ81" s="141"/>
      <c r="LA81" s="141"/>
      <c r="LB81" s="141"/>
      <c r="LC81" s="141"/>
      <c r="LD81" s="141"/>
      <c r="LE81" s="141"/>
      <c r="LF81" s="141"/>
      <c r="LG81" s="141"/>
      <c r="LH81" s="141"/>
      <c r="LI81" s="141"/>
      <c r="LJ81" s="141"/>
      <c r="LK81" s="141"/>
      <c r="LL81" s="141"/>
      <c r="LM81" s="141"/>
      <c r="LN81" s="141"/>
      <c r="LO81" s="141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0" t="s">
        <v>24</v>
      </c>
      <c r="MK81" s="140"/>
      <c r="ML81" s="140"/>
      <c r="MM81" s="140"/>
      <c r="MN81" s="140"/>
      <c r="MO81" s="140"/>
      <c r="MP81" s="140"/>
      <c r="MQ81" s="140"/>
      <c r="MR81" s="140"/>
      <c r="MS81" s="140"/>
      <c r="MT81" s="140"/>
      <c r="MU81" s="140"/>
      <c r="MV81" s="140"/>
      <c r="MW81" s="141">
        <f>データ!EE6</f>
        <v>0.11</v>
      </c>
      <c r="MX81" s="141"/>
      <c r="MY81" s="141"/>
      <c r="MZ81" s="141"/>
      <c r="NA81" s="141"/>
      <c r="NB81" s="141"/>
      <c r="NC81" s="141"/>
      <c r="ND81" s="141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1">
        <f>データ!EF6</f>
        <v>0.36</v>
      </c>
      <c r="NY81" s="141"/>
      <c r="NZ81" s="141"/>
      <c r="OA81" s="141"/>
      <c r="OB81" s="141"/>
      <c r="OC81" s="141"/>
      <c r="OD81" s="141"/>
      <c r="OE81" s="141"/>
      <c r="OF81" s="141"/>
      <c r="OG81" s="141"/>
      <c r="OH81" s="141"/>
      <c r="OI81" s="141"/>
      <c r="OJ81" s="141"/>
      <c r="OK81" s="141"/>
      <c r="OL81" s="141"/>
      <c r="OM81" s="141"/>
      <c r="ON81" s="141"/>
      <c r="OO81" s="141"/>
      <c r="OP81" s="141"/>
      <c r="OQ81" s="141"/>
      <c r="OR81" s="141"/>
      <c r="OS81" s="141"/>
      <c r="OT81" s="141"/>
      <c r="OU81" s="141"/>
      <c r="OV81" s="141"/>
      <c r="OW81" s="141"/>
      <c r="OX81" s="141"/>
      <c r="OY81" s="141">
        <f>データ!EG6</f>
        <v>0.12</v>
      </c>
      <c r="OZ81" s="141"/>
      <c r="PA81" s="141"/>
      <c r="PB81" s="141"/>
      <c r="PC81" s="141"/>
      <c r="PD81" s="141"/>
      <c r="PE81" s="141"/>
      <c r="PF81" s="141"/>
      <c r="PG81" s="141"/>
      <c r="PH81" s="141"/>
      <c r="PI81" s="141"/>
      <c r="PJ81" s="141"/>
      <c r="PK81" s="141"/>
      <c r="PL81" s="141"/>
      <c r="PM81" s="141"/>
      <c r="PN81" s="141"/>
      <c r="PO81" s="141"/>
      <c r="PP81" s="141"/>
      <c r="PQ81" s="141"/>
      <c r="PR81" s="141"/>
      <c r="PS81" s="141"/>
      <c r="PT81" s="141"/>
      <c r="PU81" s="141"/>
      <c r="PV81" s="141"/>
      <c r="PW81" s="141"/>
      <c r="PX81" s="141"/>
      <c r="PY81" s="141"/>
      <c r="PZ81" s="141">
        <f>データ!EH6</f>
        <v>0.31</v>
      </c>
      <c r="QA81" s="141"/>
      <c r="QB81" s="141"/>
      <c r="QC81" s="141"/>
      <c r="QD81" s="141"/>
      <c r="QE81" s="141"/>
      <c r="QF81" s="141"/>
      <c r="QG81" s="141"/>
      <c r="QH81" s="141"/>
      <c r="QI81" s="141"/>
      <c r="QJ81" s="141"/>
      <c r="QK81" s="141"/>
      <c r="QL81" s="141"/>
      <c r="QM81" s="141"/>
      <c r="QN81" s="141"/>
      <c r="QO81" s="141"/>
      <c r="QP81" s="141"/>
      <c r="QQ81" s="141"/>
      <c r="QR81" s="141"/>
      <c r="QS81" s="141"/>
      <c r="QT81" s="141"/>
      <c r="QU81" s="141"/>
      <c r="QV81" s="141"/>
      <c r="QW81" s="141"/>
      <c r="QX81" s="141"/>
      <c r="QY81" s="141"/>
      <c r="QZ81" s="141"/>
      <c r="RA81" s="141">
        <f>データ!EI6</f>
        <v>0.03</v>
      </c>
      <c r="RB81" s="141"/>
      <c r="RC81" s="141"/>
      <c r="RD81" s="141"/>
      <c r="RE81" s="141"/>
      <c r="RF81" s="141"/>
      <c r="RG81" s="141"/>
      <c r="RH81" s="141"/>
      <c r="RI81" s="141"/>
      <c r="RJ81" s="141"/>
      <c r="RK81" s="141"/>
      <c r="RL81" s="141"/>
      <c r="RM81" s="141"/>
      <c r="RN81" s="141"/>
      <c r="RO81" s="141"/>
      <c r="RP81" s="141"/>
      <c r="RQ81" s="141"/>
      <c r="RR81" s="141"/>
      <c r="RS81" s="141"/>
      <c r="RT81" s="141"/>
      <c r="RU81" s="141"/>
      <c r="RV81" s="141"/>
      <c r="RW81" s="141"/>
      <c r="RX81" s="141"/>
      <c r="RY81" s="141"/>
      <c r="RZ81" s="141"/>
      <c r="SA81" s="141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142" t="s">
        <v>29</v>
      </c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 t="s">
        <v>30</v>
      </c>
      <c r="AE89" s="142"/>
      <c r="AF89" s="142"/>
      <c r="AG89" s="142"/>
      <c r="AH89" s="142"/>
      <c r="AI89" s="142"/>
      <c r="AJ89" s="142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  <c r="AV89" s="142"/>
      <c r="AW89" s="142"/>
      <c r="AX89" s="142"/>
      <c r="AY89" s="142"/>
      <c r="AZ89" s="142"/>
      <c r="BA89" s="142"/>
      <c r="BB89" s="142"/>
      <c r="BC89" s="142"/>
      <c r="BD89" s="142"/>
      <c r="BE89" s="142" t="s">
        <v>31</v>
      </c>
      <c r="BF89" s="142"/>
      <c r="BG89" s="142"/>
      <c r="BH89" s="142"/>
      <c r="BI89" s="142"/>
      <c r="BJ89" s="142"/>
      <c r="BK89" s="142"/>
      <c r="BL89" s="142"/>
      <c r="BM89" s="142"/>
      <c r="BN89" s="142"/>
      <c r="BO89" s="142"/>
      <c r="BP89" s="142"/>
      <c r="BQ89" s="142"/>
      <c r="BR89" s="142"/>
      <c r="BS89" s="142"/>
      <c r="BT89" s="142"/>
      <c r="BU89" s="142"/>
      <c r="BV89" s="142"/>
      <c r="BW89" s="142"/>
      <c r="BX89" s="142"/>
      <c r="BY89" s="142"/>
      <c r="BZ89" s="142"/>
      <c r="CA89" s="142"/>
      <c r="CB89" s="142"/>
      <c r="CC89" s="142"/>
      <c r="CD89" s="142"/>
      <c r="CE89" s="142"/>
      <c r="CF89" s="142" t="s">
        <v>32</v>
      </c>
      <c r="CG89" s="142"/>
      <c r="CH89" s="142"/>
      <c r="CI89" s="142"/>
      <c r="CJ89" s="142"/>
      <c r="CK89" s="142"/>
      <c r="CL89" s="142"/>
      <c r="CM89" s="142"/>
      <c r="CN89" s="142"/>
      <c r="CO89" s="142"/>
      <c r="CP89" s="142"/>
      <c r="CQ89" s="142"/>
      <c r="CR89" s="142"/>
      <c r="CS89" s="142"/>
      <c r="CT89" s="142"/>
      <c r="CU89" s="142"/>
      <c r="CV89" s="142"/>
      <c r="CW89" s="142"/>
      <c r="CX89" s="142"/>
      <c r="CY89" s="142"/>
      <c r="CZ89" s="142"/>
      <c r="DA89" s="142"/>
      <c r="DB89" s="142"/>
      <c r="DC89" s="142"/>
      <c r="DD89" s="142"/>
      <c r="DE89" s="142"/>
      <c r="DF89" s="142"/>
      <c r="DG89" s="142" t="s">
        <v>33</v>
      </c>
      <c r="DH89" s="142"/>
      <c r="DI89" s="142"/>
      <c r="DJ89" s="142"/>
      <c r="DK89" s="142"/>
      <c r="DL89" s="142"/>
      <c r="DM89" s="142"/>
      <c r="DN89" s="142"/>
      <c r="DO89" s="142"/>
      <c r="DP89" s="142"/>
      <c r="DQ89" s="142"/>
      <c r="DR89" s="142"/>
      <c r="DS89" s="142"/>
      <c r="DT89" s="142"/>
      <c r="DU89" s="142"/>
      <c r="DV89" s="142"/>
      <c r="DW89" s="142"/>
      <c r="DX89" s="142"/>
      <c r="DY89" s="142"/>
      <c r="DZ89" s="142"/>
      <c r="EA89" s="142"/>
      <c r="EB89" s="142"/>
      <c r="EC89" s="142"/>
      <c r="ED89" s="142"/>
      <c r="EE89" s="142"/>
      <c r="EF89" s="142"/>
      <c r="EG89" s="142"/>
      <c r="EH89" s="142" t="s">
        <v>34</v>
      </c>
      <c r="EI89" s="142"/>
      <c r="EJ89" s="142"/>
      <c r="EK89" s="142"/>
      <c r="EL89" s="142"/>
      <c r="EM89" s="142"/>
      <c r="EN89" s="142"/>
      <c r="EO89" s="142"/>
      <c r="EP89" s="142"/>
      <c r="EQ89" s="142"/>
      <c r="ER89" s="142"/>
      <c r="ES89" s="142"/>
      <c r="ET89" s="142"/>
      <c r="EU89" s="142"/>
      <c r="EV89" s="142"/>
      <c r="EW89" s="142"/>
      <c r="EX89" s="142"/>
      <c r="EY89" s="142"/>
      <c r="EZ89" s="142"/>
      <c r="FA89" s="142"/>
      <c r="FB89" s="142"/>
      <c r="FC89" s="142"/>
      <c r="FD89" s="142"/>
      <c r="FE89" s="142"/>
      <c r="FF89" s="142"/>
      <c r="FG89" s="142"/>
      <c r="FH89" s="142"/>
      <c r="FI89" s="142" t="s">
        <v>35</v>
      </c>
      <c r="FJ89" s="142"/>
      <c r="FK89" s="142"/>
      <c r="FL89" s="142"/>
      <c r="FM89" s="142"/>
      <c r="FN89" s="142"/>
      <c r="FO89" s="142"/>
      <c r="FP89" s="142"/>
      <c r="FQ89" s="142"/>
      <c r="FR89" s="142"/>
      <c r="FS89" s="142"/>
      <c r="FT89" s="142"/>
      <c r="FU89" s="142"/>
      <c r="FV89" s="142"/>
      <c r="FW89" s="142"/>
      <c r="FX89" s="142"/>
      <c r="FY89" s="142"/>
      <c r="FZ89" s="142"/>
      <c r="GA89" s="142"/>
      <c r="GB89" s="142"/>
      <c r="GC89" s="142"/>
      <c r="GD89" s="142"/>
      <c r="GE89" s="142"/>
      <c r="GF89" s="142"/>
      <c r="GG89" s="142"/>
      <c r="GH89" s="142"/>
      <c r="GI89" s="142"/>
      <c r="GJ89" s="142" t="s">
        <v>36</v>
      </c>
      <c r="GK89" s="142"/>
      <c r="GL89" s="142"/>
      <c r="GM89" s="142"/>
      <c r="GN89" s="142"/>
      <c r="GO89" s="142"/>
      <c r="GP89" s="142"/>
      <c r="GQ89" s="142"/>
      <c r="GR89" s="142"/>
      <c r="GS89" s="142"/>
      <c r="GT89" s="142"/>
      <c r="GU89" s="142"/>
      <c r="GV89" s="142"/>
      <c r="GW89" s="142"/>
      <c r="GX89" s="142"/>
      <c r="GY89" s="142"/>
      <c r="GZ89" s="142"/>
      <c r="HA89" s="142"/>
      <c r="HB89" s="142"/>
      <c r="HC89" s="142"/>
      <c r="HD89" s="142"/>
      <c r="HE89" s="142"/>
      <c r="HF89" s="142"/>
      <c r="HG89" s="142"/>
      <c r="HH89" s="142"/>
      <c r="HI89" s="142"/>
      <c r="HJ89" s="142"/>
      <c r="HK89" s="142" t="s">
        <v>29</v>
      </c>
      <c r="HL89" s="142"/>
      <c r="HM89" s="142"/>
      <c r="HN89" s="142"/>
      <c r="HO89" s="142"/>
      <c r="HP89" s="142"/>
      <c r="HQ89" s="142"/>
      <c r="HR89" s="142"/>
      <c r="HS89" s="142"/>
      <c r="HT89" s="142"/>
      <c r="HU89" s="142"/>
      <c r="HV89" s="142"/>
      <c r="HW89" s="142"/>
      <c r="HX89" s="142"/>
      <c r="HY89" s="142"/>
      <c r="HZ89" s="142"/>
      <c r="IA89" s="142"/>
      <c r="IB89" s="142"/>
      <c r="IC89" s="142"/>
      <c r="ID89" s="142"/>
      <c r="IE89" s="142"/>
      <c r="IF89" s="142"/>
      <c r="IG89" s="142"/>
      <c r="IH89" s="142"/>
      <c r="II89" s="142"/>
      <c r="IJ89" s="142"/>
      <c r="IK89" s="142"/>
      <c r="IL89" s="142" t="s">
        <v>30</v>
      </c>
      <c r="IM89" s="142"/>
      <c r="IN89" s="142"/>
      <c r="IO89" s="142"/>
      <c r="IP89" s="142"/>
      <c r="IQ89" s="142"/>
      <c r="IR89" s="142"/>
      <c r="IS89" s="142"/>
      <c r="IT89" s="142"/>
      <c r="IU89" s="142"/>
      <c r="IV89" s="142"/>
      <c r="IW89" s="142"/>
      <c r="IX89" s="142"/>
      <c r="IY89" s="142"/>
      <c r="IZ89" s="142"/>
      <c r="JA89" s="142"/>
      <c r="JB89" s="142"/>
      <c r="JC89" s="142"/>
      <c r="JD89" s="142"/>
      <c r="JE89" s="142"/>
      <c r="JF89" s="142"/>
      <c r="JG89" s="142"/>
      <c r="JH89" s="142"/>
      <c r="JI89" s="142"/>
      <c r="JJ89" s="142"/>
      <c r="JK89" s="142"/>
      <c r="JL89" s="142"/>
      <c r="JM89" s="142" t="s">
        <v>31</v>
      </c>
      <c r="JN89" s="142"/>
      <c r="JO89" s="142"/>
      <c r="JP89" s="142"/>
      <c r="JQ89" s="142"/>
      <c r="JR89" s="142"/>
      <c r="JS89" s="142"/>
      <c r="JT89" s="142"/>
      <c r="JU89" s="142"/>
      <c r="JV89" s="142"/>
      <c r="JW89" s="142"/>
      <c r="JX89" s="142"/>
      <c r="JY89" s="142"/>
      <c r="JZ89" s="142"/>
      <c r="KA89" s="142"/>
      <c r="KB89" s="142"/>
      <c r="KC89" s="142"/>
      <c r="KD89" s="142"/>
      <c r="KE89" s="142"/>
      <c r="KF89" s="142"/>
      <c r="KG89" s="142"/>
      <c r="KH89" s="142"/>
      <c r="KI89" s="142"/>
      <c r="KJ89" s="142"/>
      <c r="KK89" s="142"/>
      <c r="KL89" s="142"/>
      <c r="KM89" s="142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143" t="str">
        <f>データ!AD6</f>
        <v>【112.60】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 t="str">
        <f>データ!AO6</f>
        <v>【29.72】</v>
      </c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43"/>
      <c r="AT90" s="143"/>
      <c r="AU90" s="143"/>
      <c r="AV90" s="143"/>
      <c r="AW90" s="143"/>
      <c r="AX90" s="143"/>
      <c r="AY90" s="143"/>
      <c r="AZ90" s="143"/>
      <c r="BA90" s="143"/>
      <c r="BB90" s="143"/>
      <c r="BC90" s="143"/>
      <c r="BD90" s="143"/>
      <c r="BE90" s="143" t="str">
        <f>データ!AZ6</f>
        <v>【473.00】</v>
      </c>
      <c r="BF90" s="143"/>
      <c r="BG90" s="143"/>
      <c r="BH90" s="143"/>
      <c r="BI90" s="143"/>
      <c r="BJ90" s="143"/>
      <c r="BK90" s="143"/>
      <c r="BL90" s="143"/>
      <c r="BM90" s="143"/>
      <c r="BN90" s="143"/>
      <c r="BO90" s="143"/>
      <c r="BP90" s="143"/>
      <c r="BQ90" s="143"/>
      <c r="BR90" s="143"/>
      <c r="BS90" s="143"/>
      <c r="BT90" s="143"/>
      <c r="BU90" s="143"/>
      <c r="BV90" s="143"/>
      <c r="BW90" s="143"/>
      <c r="BX90" s="143"/>
      <c r="BY90" s="143"/>
      <c r="BZ90" s="143"/>
      <c r="CA90" s="143"/>
      <c r="CB90" s="143"/>
      <c r="CC90" s="143"/>
      <c r="CD90" s="143"/>
      <c r="CE90" s="143"/>
      <c r="CF90" s="143" t="str">
        <f>データ!BK6</f>
        <v>【233.74】</v>
      </c>
      <c r="CG90" s="143"/>
      <c r="CH90" s="143"/>
      <c r="CI90" s="143"/>
      <c r="CJ90" s="143"/>
      <c r="CK90" s="143"/>
      <c r="CL90" s="143"/>
      <c r="CM90" s="143"/>
      <c r="CN90" s="143"/>
      <c r="CO90" s="143"/>
      <c r="CP90" s="143"/>
      <c r="CQ90" s="143"/>
      <c r="CR90" s="143"/>
      <c r="CS90" s="143"/>
      <c r="CT90" s="143"/>
      <c r="CU90" s="143"/>
      <c r="CV90" s="143"/>
      <c r="CW90" s="143"/>
      <c r="CX90" s="143"/>
      <c r="CY90" s="143"/>
      <c r="CZ90" s="143"/>
      <c r="DA90" s="143"/>
      <c r="DB90" s="143"/>
      <c r="DC90" s="143"/>
      <c r="DD90" s="143"/>
      <c r="DE90" s="143"/>
      <c r="DF90" s="143"/>
      <c r="DG90" s="143" t="str">
        <f>データ!BV6</f>
        <v>【106.87】</v>
      </c>
      <c r="DH90" s="143"/>
      <c r="DI90" s="143"/>
      <c r="DJ90" s="143"/>
      <c r="DK90" s="143"/>
      <c r="DL90" s="143"/>
      <c r="DM90" s="143"/>
      <c r="DN90" s="143"/>
      <c r="DO90" s="143"/>
      <c r="DP90" s="143"/>
      <c r="DQ90" s="143"/>
      <c r="DR90" s="143"/>
      <c r="DS90" s="143"/>
      <c r="DT90" s="143"/>
      <c r="DU90" s="143"/>
      <c r="DV90" s="143"/>
      <c r="DW90" s="143"/>
      <c r="DX90" s="143"/>
      <c r="DY90" s="143"/>
      <c r="DZ90" s="143"/>
      <c r="EA90" s="143"/>
      <c r="EB90" s="143"/>
      <c r="EC90" s="143"/>
      <c r="ED90" s="143"/>
      <c r="EE90" s="143"/>
      <c r="EF90" s="143"/>
      <c r="EG90" s="143"/>
      <c r="EH90" s="143" t="str">
        <f>データ!CG6</f>
        <v>【20.26】</v>
      </c>
      <c r="EI90" s="143"/>
      <c r="EJ90" s="143"/>
      <c r="EK90" s="143"/>
      <c r="EL90" s="143"/>
      <c r="EM90" s="143"/>
      <c r="EN90" s="143"/>
      <c r="EO90" s="143"/>
      <c r="EP90" s="143"/>
      <c r="EQ90" s="143"/>
      <c r="ER90" s="143"/>
      <c r="ES90" s="143"/>
      <c r="ET90" s="143"/>
      <c r="EU90" s="143"/>
      <c r="EV90" s="143"/>
      <c r="EW90" s="143"/>
      <c r="EX90" s="143"/>
      <c r="EY90" s="143"/>
      <c r="EZ90" s="143"/>
      <c r="FA90" s="143"/>
      <c r="FB90" s="143"/>
      <c r="FC90" s="143"/>
      <c r="FD90" s="143"/>
      <c r="FE90" s="143"/>
      <c r="FF90" s="143"/>
      <c r="FG90" s="143"/>
      <c r="FH90" s="143"/>
      <c r="FI90" s="143" t="str">
        <f>データ!CR6</f>
        <v>【53.19】</v>
      </c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3" t="str">
        <f>データ!DC6</f>
        <v>【75.85】</v>
      </c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3" t="str">
        <f>データ!DN6</f>
        <v>【61.17】</v>
      </c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3" t="str">
        <f>データ!DY6</f>
        <v>【49.58】</v>
      </c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3" t="str">
        <f>データ!EJ6</f>
        <v>【0.21】</v>
      </c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LAejmY2pd5YhVwOO5S4nl+B/uPp43w9ClwnyucCU0Vn9LUdP2VnC0PwZ99sI+/0Q7SePV5A6iVbZUIO751IXhg==" saltValue="8cNKPE29zcMdO7Hooy7UHQ==" spinCount="100000" sheet="1" objects="1" scenarios="1" formatCells="0" formatColumns="0" formatRows="0"/>
  <mergeCells count="289"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7" orientation="landscape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26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48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49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50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51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52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53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54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55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56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57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58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59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60</v>
      </c>
      <c r="B5" s="31"/>
      <c r="C5" s="31"/>
      <c r="D5" s="31"/>
      <c r="E5" s="31"/>
      <c r="F5" s="31"/>
      <c r="G5" s="31"/>
      <c r="H5" s="32" t="s">
        <v>61</v>
      </c>
      <c r="I5" s="32" t="s">
        <v>62</v>
      </c>
      <c r="J5" s="32" t="s">
        <v>63</v>
      </c>
      <c r="K5" s="32" t="s">
        <v>64</v>
      </c>
      <c r="L5" s="32" t="s">
        <v>65</v>
      </c>
      <c r="M5" s="32" t="s">
        <v>66</v>
      </c>
      <c r="N5" s="32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32" t="s">
        <v>73</v>
      </c>
      <c r="U5" s="32" t="s">
        <v>74</v>
      </c>
      <c r="V5" s="32" t="s">
        <v>75</v>
      </c>
      <c r="W5" s="32" t="s">
        <v>76</v>
      </c>
      <c r="X5" s="32" t="s">
        <v>77</v>
      </c>
      <c r="Y5" s="32" t="s">
        <v>78</v>
      </c>
      <c r="Z5" s="32" t="s">
        <v>79</v>
      </c>
      <c r="AA5" s="32" t="s">
        <v>80</v>
      </c>
      <c r="AB5" s="32" t="s">
        <v>81</v>
      </c>
      <c r="AC5" s="32" t="s">
        <v>82</v>
      </c>
      <c r="AD5" s="32" t="s">
        <v>83</v>
      </c>
      <c r="AE5" s="32" t="s">
        <v>73</v>
      </c>
      <c r="AF5" s="32" t="s">
        <v>74</v>
      </c>
      <c r="AG5" s="32" t="s">
        <v>75</v>
      </c>
      <c r="AH5" s="32" t="s">
        <v>76</v>
      </c>
      <c r="AI5" s="32" t="s">
        <v>77</v>
      </c>
      <c r="AJ5" s="32" t="s">
        <v>78</v>
      </c>
      <c r="AK5" s="32" t="s">
        <v>79</v>
      </c>
      <c r="AL5" s="32" t="s">
        <v>80</v>
      </c>
      <c r="AM5" s="32" t="s">
        <v>81</v>
      </c>
      <c r="AN5" s="32" t="s">
        <v>82</v>
      </c>
      <c r="AO5" s="32" t="s">
        <v>84</v>
      </c>
      <c r="AP5" s="32" t="s">
        <v>73</v>
      </c>
      <c r="AQ5" s="32" t="s">
        <v>74</v>
      </c>
      <c r="AR5" s="32" t="s">
        <v>75</v>
      </c>
      <c r="AS5" s="32" t="s">
        <v>76</v>
      </c>
      <c r="AT5" s="32" t="s">
        <v>77</v>
      </c>
      <c r="AU5" s="32" t="s">
        <v>78</v>
      </c>
      <c r="AV5" s="32" t="s">
        <v>79</v>
      </c>
      <c r="AW5" s="32" t="s">
        <v>80</v>
      </c>
      <c r="AX5" s="32" t="s">
        <v>81</v>
      </c>
      <c r="AY5" s="32" t="s">
        <v>82</v>
      </c>
      <c r="AZ5" s="32" t="s">
        <v>84</v>
      </c>
      <c r="BA5" s="32" t="s">
        <v>73</v>
      </c>
      <c r="BB5" s="32" t="s">
        <v>74</v>
      </c>
      <c r="BC5" s="32" t="s">
        <v>75</v>
      </c>
      <c r="BD5" s="32" t="s">
        <v>76</v>
      </c>
      <c r="BE5" s="32" t="s">
        <v>77</v>
      </c>
      <c r="BF5" s="32" t="s">
        <v>78</v>
      </c>
      <c r="BG5" s="32" t="s">
        <v>79</v>
      </c>
      <c r="BH5" s="32" t="s">
        <v>80</v>
      </c>
      <c r="BI5" s="32" t="s">
        <v>81</v>
      </c>
      <c r="BJ5" s="32" t="s">
        <v>82</v>
      </c>
      <c r="BK5" s="32" t="s">
        <v>84</v>
      </c>
      <c r="BL5" s="32" t="s">
        <v>73</v>
      </c>
      <c r="BM5" s="32" t="s">
        <v>74</v>
      </c>
      <c r="BN5" s="32" t="s">
        <v>75</v>
      </c>
      <c r="BO5" s="32" t="s">
        <v>76</v>
      </c>
      <c r="BP5" s="32" t="s">
        <v>77</v>
      </c>
      <c r="BQ5" s="32" t="s">
        <v>78</v>
      </c>
      <c r="BR5" s="32" t="s">
        <v>79</v>
      </c>
      <c r="BS5" s="32" t="s">
        <v>80</v>
      </c>
      <c r="BT5" s="32" t="s">
        <v>81</v>
      </c>
      <c r="BU5" s="32" t="s">
        <v>82</v>
      </c>
      <c r="BV5" s="32" t="s">
        <v>84</v>
      </c>
      <c r="BW5" s="32" t="s">
        <v>73</v>
      </c>
      <c r="BX5" s="32" t="s">
        <v>74</v>
      </c>
      <c r="BY5" s="32" t="s">
        <v>75</v>
      </c>
      <c r="BZ5" s="32" t="s">
        <v>76</v>
      </c>
      <c r="CA5" s="32" t="s">
        <v>77</v>
      </c>
      <c r="CB5" s="32" t="s">
        <v>78</v>
      </c>
      <c r="CC5" s="32" t="s">
        <v>79</v>
      </c>
      <c r="CD5" s="32" t="s">
        <v>80</v>
      </c>
      <c r="CE5" s="32" t="s">
        <v>81</v>
      </c>
      <c r="CF5" s="32" t="s">
        <v>82</v>
      </c>
      <c r="CG5" s="32" t="s">
        <v>84</v>
      </c>
      <c r="CH5" s="32" t="s">
        <v>73</v>
      </c>
      <c r="CI5" s="32" t="s">
        <v>74</v>
      </c>
      <c r="CJ5" s="32" t="s">
        <v>75</v>
      </c>
      <c r="CK5" s="32" t="s">
        <v>76</v>
      </c>
      <c r="CL5" s="32" t="s">
        <v>77</v>
      </c>
      <c r="CM5" s="32" t="s">
        <v>78</v>
      </c>
      <c r="CN5" s="32" t="s">
        <v>79</v>
      </c>
      <c r="CO5" s="32" t="s">
        <v>80</v>
      </c>
      <c r="CP5" s="32" t="s">
        <v>81</v>
      </c>
      <c r="CQ5" s="32" t="s">
        <v>82</v>
      </c>
      <c r="CR5" s="32" t="s">
        <v>84</v>
      </c>
      <c r="CS5" s="32" t="s">
        <v>73</v>
      </c>
      <c r="CT5" s="32" t="s">
        <v>74</v>
      </c>
      <c r="CU5" s="32" t="s">
        <v>75</v>
      </c>
      <c r="CV5" s="32" t="s">
        <v>76</v>
      </c>
      <c r="CW5" s="32" t="s">
        <v>77</v>
      </c>
      <c r="CX5" s="32" t="s">
        <v>78</v>
      </c>
      <c r="CY5" s="32" t="s">
        <v>79</v>
      </c>
      <c r="CZ5" s="32" t="s">
        <v>80</v>
      </c>
      <c r="DA5" s="32" t="s">
        <v>81</v>
      </c>
      <c r="DB5" s="32" t="s">
        <v>82</v>
      </c>
      <c r="DC5" s="32" t="s">
        <v>84</v>
      </c>
      <c r="DD5" s="32" t="s">
        <v>73</v>
      </c>
      <c r="DE5" s="32" t="s">
        <v>74</v>
      </c>
      <c r="DF5" s="32" t="s">
        <v>75</v>
      </c>
      <c r="DG5" s="32" t="s">
        <v>76</v>
      </c>
      <c r="DH5" s="32" t="s">
        <v>77</v>
      </c>
      <c r="DI5" s="32" t="s">
        <v>78</v>
      </c>
      <c r="DJ5" s="32" t="s">
        <v>79</v>
      </c>
      <c r="DK5" s="32" t="s">
        <v>80</v>
      </c>
      <c r="DL5" s="32" t="s">
        <v>81</v>
      </c>
      <c r="DM5" s="32" t="s">
        <v>82</v>
      </c>
      <c r="DN5" s="32" t="s">
        <v>84</v>
      </c>
      <c r="DO5" s="32" t="s">
        <v>73</v>
      </c>
      <c r="DP5" s="32" t="s">
        <v>74</v>
      </c>
      <c r="DQ5" s="32" t="s">
        <v>75</v>
      </c>
      <c r="DR5" s="32" t="s">
        <v>76</v>
      </c>
      <c r="DS5" s="32" t="s">
        <v>77</v>
      </c>
      <c r="DT5" s="32" t="s">
        <v>78</v>
      </c>
      <c r="DU5" s="32" t="s">
        <v>79</v>
      </c>
      <c r="DV5" s="32" t="s">
        <v>80</v>
      </c>
      <c r="DW5" s="32" t="s">
        <v>81</v>
      </c>
      <c r="DX5" s="32" t="s">
        <v>82</v>
      </c>
      <c r="DY5" s="32" t="s">
        <v>84</v>
      </c>
      <c r="DZ5" s="32" t="s">
        <v>73</v>
      </c>
      <c r="EA5" s="32" t="s">
        <v>74</v>
      </c>
      <c r="EB5" s="32" t="s">
        <v>75</v>
      </c>
      <c r="EC5" s="32" t="s">
        <v>76</v>
      </c>
      <c r="ED5" s="32" t="s">
        <v>77</v>
      </c>
      <c r="EE5" s="32" t="s">
        <v>78</v>
      </c>
      <c r="EF5" s="32" t="s">
        <v>79</v>
      </c>
      <c r="EG5" s="32" t="s">
        <v>80</v>
      </c>
      <c r="EH5" s="32" t="s">
        <v>81</v>
      </c>
      <c r="EI5" s="32" t="s">
        <v>82</v>
      </c>
      <c r="EJ5" s="32" t="s">
        <v>84</v>
      </c>
    </row>
    <row r="6" spans="1:140" s="36" customFormat="1" x14ac:dyDescent="0.15">
      <c r="A6" s="28" t="s">
        <v>85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145.53</v>
      </c>
      <c r="U6" s="35">
        <f>U7</f>
        <v>155.72999999999999</v>
      </c>
      <c r="V6" s="35">
        <f>V7</f>
        <v>141.86000000000001</v>
      </c>
      <c r="W6" s="35">
        <f>W7</f>
        <v>173.62</v>
      </c>
      <c r="X6" s="35">
        <f t="shared" si="3"/>
        <v>142.57</v>
      </c>
      <c r="Y6" s="35">
        <f t="shared" si="3"/>
        <v>108.18</v>
      </c>
      <c r="Z6" s="35">
        <f t="shared" si="3"/>
        <v>114.99</v>
      </c>
      <c r="AA6" s="35">
        <f t="shared" si="3"/>
        <v>110.04</v>
      </c>
      <c r="AB6" s="35">
        <f t="shared" si="3"/>
        <v>115</v>
      </c>
      <c r="AC6" s="35">
        <f t="shared" si="3"/>
        <v>110.28</v>
      </c>
      <c r="AD6" s="33" t="str">
        <f>IF(AD7="-","【-】","【"&amp;SUBSTITUTE(TEXT(AD7,"#,##0.00"),"-","△")&amp;"】")</f>
        <v>【112.60】</v>
      </c>
      <c r="AE6" s="35">
        <f t="shared" si="3"/>
        <v>3.33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79.27</v>
      </c>
      <c r="AK6" s="35">
        <f t="shared" si="3"/>
        <v>75.56</v>
      </c>
      <c r="AL6" s="35">
        <f t="shared" si="3"/>
        <v>68.38</v>
      </c>
      <c r="AM6" s="35">
        <f t="shared" si="3"/>
        <v>66.13</v>
      </c>
      <c r="AN6" s="35">
        <f t="shared" si="3"/>
        <v>70.209999999999994</v>
      </c>
      <c r="AO6" s="33" t="str">
        <f>IF(AO7="-","【-】","【"&amp;SUBSTITUTE(TEXT(AO7,"#,##0.00"),"-","△")&amp;"】")</f>
        <v>【29.72】</v>
      </c>
      <c r="AP6" s="35">
        <f t="shared" si="3"/>
        <v>285.12</v>
      </c>
      <c r="AQ6" s="35">
        <f>AQ7</f>
        <v>294.02999999999997</v>
      </c>
      <c r="AR6" s="35">
        <f>AR7</f>
        <v>275.83</v>
      </c>
      <c r="AS6" s="35">
        <f>AS7</f>
        <v>310.87</v>
      </c>
      <c r="AT6" s="35">
        <f t="shared" si="3"/>
        <v>907.35</v>
      </c>
      <c r="AU6" s="35">
        <f t="shared" si="3"/>
        <v>680.22</v>
      </c>
      <c r="AV6" s="35">
        <f t="shared" si="3"/>
        <v>786.06</v>
      </c>
      <c r="AW6" s="35">
        <f t="shared" si="3"/>
        <v>771.18</v>
      </c>
      <c r="AX6" s="35">
        <f t="shared" si="3"/>
        <v>815.18</v>
      </c>
      <c r="AY6" s="35">
        <f t="shared" si="3"/>
        <v>808.62</v>
      </c>
      <c r="AZ6" s="33" t="str">
        <f>IF(AZ7="-","【-】","【"&amp;SUBSTITUTE(TEXT(AZ7,"#,##0.00"),"-","△")&amp;"】")</f>
        <v>【473.00】</v>
      </c>
      <c r="BA6" s="35">
        <f t="shared" si="3"/>
        <v>561.39</v>
      </c>
      <c r="BB6" s="35">
        <f>BB7</f>
        <v>579.77</v>
      </c>
      <c r="BC6" s="35">
        <f>BC7</f>
        <v>563.30999999999995</v>
      </c>
      <c r="BD6" s="35">
        <f>BD7</f>
        <v>543.91999999999996</v>
      </c>
      <c r="BE6" s="35">
        <f t="shared" si="3"/>
        <v>526.04</v>
      </c>
      <c r="BF6" s="35">
        <f t="shared" si="3"/>
        <v>504.73</v>
      </c>
      <c r="BG6" s="35">
        <f t="shared" si="3"/>
        <v>450.91</v>
      </c>
      <c r="BH6" s="35">
        <f t="shared" si="3"/>
        <v>444.01</v>
      </c>
      <c r="BI6" s="35">
        <f t="shared" si="3"/>
        <v>413.29</v>
      </c>
      <c r="BJ6" s="35">
        <f t="shared" si="3"/>
        <v>408.48</v>
      </c>
      <c r="BK6" s="33" t="str">
        <f>IF(BK7="-","【-】","【"&amp;SUBSTITUTE(TEXT(BK7,"#,##0.00"),"-","△")&amp;"】")</f>
        <v>【233.74】</v>
      </c>
      <c r="BL6" s="35">
        <f t="shared" si="3"/>
        <v>129.49</v>
      </c>
      <c r="BM6" s="35">
        <f>BM7</f>
        <v>139.72</v>
      </c>
      <c r="BN6" s="35">
        <f>BN7</f>
        <v>126.47</v>
      </c>
      <c r="BO6" s="35">
        <f>BO7</f>
        <v>157.07</v>
      </c>
      <c r="BP6" s="35">
        <f t="shared" si="3"/>
        <v>127.14</v>
      </c>
      <c r="BQ6" s="35">
        <f t="shared" si="3"/>
        <v>92.2</v>
      </c>
      <c r="BR6" s="35">
        <f t="shared" si="3"/>
        <v>103.39</v>
      </c>
      <c r="BS6" s="35">
        <f t="shared" si="3"/>
        <v>96.49</v>
      </c>
      <c r="BT6" s="35">
        <f t="shared" si="3"/>
        <v>101.92</v>
      </c>
      <c r="BU6" s="35">
        <f t="shared" si="3"/>
        <v>98.05</v>
      </c>
      <c r="BV6" s="33" t="str">
        <f>IF(BV7="-","【-】","【"&amp;SUBSTITUTE(TEXT(BV7,"#,##0.00"),"-","△")&amp;"】")</f>
        <v>【106.87】</v>
      </c>
      <c r="BW6" s="35">
        <f t="shared" si="3"/>
        <v>34.76</v>
      </c>
      <c r="BX6" s="35">
        <f>BX7</f>
        <v>32.22</v>
      </c>
      <c r="BY6" s="35">
        <f>BY7</f>
        <v>35.58</v>
      </c>
      <c r="BZ6" s="35">
        <f>BZ7</f>
        <v>28.65</v>
      </c>
      <c r="CA6" s="35">
        <f t="shared" si="3"/>
        <v>35.39</v>
      </c>
      <c r="CB6" s="35">
        <f t="shared" si="3"/>
        <v>34.33</v>
      </c>
      <c r="CC6" s="35">
        <f t="shared" si="3"/>
        <v>30.96</v>
      </c>
      <c r="CD6" s="35">
        <f t="shared" si="3"/>
        <v>33.229999999999997</v>
      </c>
      <c r="CE6" s="35">
        <f t="shared" si="3"/>
        <v>31.6</v>
      </c>
      <c r="CF6" s="35">
        <f t="shared" ref="CF6" si="4">CF7</f>
        <v>33.26</v>
      </c>
      <c r="CG6" s="33" t="str">
        <f>IF(CG7="-","【-】","【"&amp;SUBSTITUTE(TEXT(CG7,"#,##0.00"),"-","△")&amp;"】")</f>
        <v>【20.26】</v>
      </c>
      <c r="CH6" s="35">
        <f t="shared" ref="CH6:CQ6" si="5">CH7</f>
        <v>48.36</v>
      </c>
      <c r="CI6" s="35">
        <f>CI7</f>
        <v>45.97</v>
      </c>
      <c r="CJ6" s="35">
        <f>CJ7</f>
        <v>44.27</v>
      </c>
      <c r="CK6" s="35">
        <f>CK7</f>
        <v>42.87</v>
      </c>
      <c r="CL6" s="35">
        <f t="shared" si="5"/>
        <v>37.020000000000003</v>
      </c>
      <c r="CM6" s="35">
        <f t="shared" si="5"/>
        <v>44.05</v>
      </c>
      <c r="CN6" s="35">
        <f t="shared" si="5"/>
        <v>45.51</v>
      </c>
      <c r="CO6" s="35">
        <f t="shared" si="5"/>
        <v>44.67</v>
      </c>
      <c r="CP6" s="35">
        <f t="shared" si="5"/>
        <v>41.71</v>
      </c>
      <c r="CQ6" s="35">
        <f t="shared" si="5"/>
        <v>47.02</v>
      </c>
      <c r="CR6" s="33" t="str">
        <f>IF(CR7="-","【-】","【"&amp;SUBSTITUTE(TEXT(CR7,"#,##0.00"),"-","△")&amp;"】")</f>
        <v>【53.19】</v>
      </c>
      <c r="CS6" s="35">
        <f t="shared" ref="CS6:DB6" si="6">CS7</f>
        <v>48.75</v>
      </c>
      <c r="CT6" s="35">
        <f>CT7</f>
        <v>51.23</v>
      </c>
      <c r="CU6" s="35">
        <f>CU7</f>
        <v>51.5</v>
      </c>
      <c r="CV6" s="35">
        <f>CV7</f>
        <v>51.5</v>
      </c>
      <c r="CW6" s="35">
        <f t="shared" si="6"/>
        <v>51.5</v>
      </c>
      <c r="CX6" s="35">
        <f t="shared" si="6"/>
        <v>61.85</v>
      </c>
      <c r="CY6" s="35">
        <f t="shared" si="6"/>
        <v>64.14</v>
      </c>
      <c r="CZ6" s="35">
        <f t="shared" si="6"/>
        <v>63.89</v>
      </c>
      <c r="DA6" s="35">
        <f t="shared" si="6"/>
        <v>64.7</v>
      </c>
      <c r="DB6" s="35">
        <f t="shared" si="6"/>
        <v>65.38</v>
      </c>
      <c r="DC6" s="33" t="str">
        <f>IF(DC7="-","【-】","【"&amp;SUBSTITUTE(TEXT(DC7,"#,##0.00"),"-","△")&amp;"】")</f>
        <v>【75.85】</v>
      </c>
      <c r="DD6" s="35">
        <f t="shared" ref="DD6:DM6" si="7">DD7</f>
        <v>46.97</v>
      </c>
      <c r="DE6" s="35">
        <f>DE7</f>
        <v>46.81</v>
      </c>
      <c r="DF6" s="35">
        <f>DF7</f>
        <v>48.9</v>
      </c>
      <c r="DG6" s="35">
        <f>DG7</f>
        <v>51.68</v>
      </c>
      <c r="DH6" s="35">
        <f t="shared" si="7"/>
        <v>54.23</v>
      </c>
      <c r="DI6" s="35">
        <f t="shared" si="7"/>
        <v>52.21</v>
      </c>
      <c r="DJ6" s="35">
        <f t="shared" si="7"/>
        <v>54.51</v>
      </c>
      <c r="DK6" s="35">
        <f t="shared" si="7"/>
        <v>55.38</v>
      </c>
      <c r="DL6" s="35">
        <f t="shared" si="7"/>
        <v>56.07</v>
      </c>
      <c r="DM6" s="35">
        <f t="shared" si="7"/>
        <v>55.87</v>
      </c>
      <c r="DN6" s="33" t="str">
        <f>IF(DN7="-","【-】","【"&amp;SUBSTITUTE(TEXT(DN7,"#,##0.00"),"-","△")&amp;"】")</f>
        <v>【61.17】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3.06</v>
      </c>
      <c r="DT6" s="35">
        <f t="shared" si="8"/>
        <v>32.03</v>
      </c>
      <c r="DU6" s="35">
        <f t="shared" si="8"/>
        <v>36.58</v>
      </c>
      <c r="DV6" s="35">
        <f t="shared" si="8"/>
        <v>40.880000000000003</v>
      </c>
      <c r="DW6" s="35">
        <f t="shared" si="8"/>
        <v>41.24</v>
      </c>
      <c r="DX6" s="35">
        <f t="shared" si="8"/>
        <v>39.020000000000003</v>
      </c>
      <c r="DY6" s="33" t="str">
        <f>IF(DY7="-","【-】","【"&amp;SUBSTITUTE(TEXT(DY7,"#,##0.00"),"-","△")&amp;"】")</f>
        <v>【49.58】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0.11</v>
      </c>
      <c r="EF6" s="35">
        <f t="shared" si="9"/>
        <v>0.36</v>
      </c>
      <c r="EG6" s="35">
        <f t="shared" si="9"/>
        <v>0.12</v>
      </c>
      <c r="EH6" s="35">
        <f t="shared" si="9"/>
        <v>0.31</v>
      </c>
      <c r="EI6" s="35">
        <f t="shared" si="9"/>
        <v>0.03</v>
      </c>
      <c r="EJ6" s="33" t="str">
        <f>IF(EJ7="-","【-】","【"&amp;SUBSTITUTE(TEXT(EJ7,"#,##0.00"),"-","△")&amp;"】")</f>
        <v>【0.21】</v>
      </c>
    </row>
    <row r="7" spans="1:140" s="36" customFormat="1" x14ac:dyDescent="0.15">
      <c r="A7"/>
      <c r="B7" s="37" t="s">
        <v>86</v>
      </c>
      <c r="C7" s="37" t="s">
        <v>87</v>
      </c>
      <c r="D7" s="37" t="s">
        <v>88</v>
      </c>
      <c r="E7" s="37" t="s">
        <v>89</v>
      </c>
      <c r="F7" s="37" t="s">
        <v>90</v>
      </c>
      <c r="G7" s="37" t="s">
        <v>91</v>
      </c>
      <c r="H7" s="37" t="s">
        <v>92</v>
      </c>
      <c r="I7" s="37" t="s">
        <v>93</v>
      </c>
      <c r="J7" s="37" t="s">
        <v>94</v>
      </c>
      <c r="K7" s="38">
        <v>11500</v>
      </c>
      <c r="L7" s="37" t="s">
        <v>95</v>
      </c>
      <c r="M7" s="38">
        <v>1</v>
      </c>
      <c r="N7" s="38">
        <v>4257</v>
      </c>
      <c r="O7" s="39" t="s">
        <v>96</v>
      </c>
      <c r="P7" s="39">
        <v>36.4</v>
      </c>
      <c r="Q7" s="38">
        <v>2</v>
      </c>
      <c r="R7" s="38">
        <v>5922</v>
      </c>
      <c r="S7" s="37" t="s">
        <v>97</v>
      </c>
      <c r="T7" s="40">
        <v>145.53</v>
      </c>
      <c r="U7" s="40">
        <v>155.72999999999999</v>
      </c>
      <c r="V7" s="40">
        <v>141.86000000000001</v>
      </c>
      <c r="W7" s="40">
        <v>173.62</v>
      </c>
      <c r="X7" s="40">
        <v>142.57</v>
      </c>
      <c r="Y7" s="40">
        <v>108.18</v>
      </c>
      <c r="Z7" s="40">
        <v>114.99</v>
      </c>
      <c r="AA7" s="40">
        <v>110.04</v>
      </c>
      <c r="AB7" s="40">
        <v>115</v>
      </c>
      <c r="AC7" s="41">
        <v>110.28</v>
      </c>
      <c r="AD7" s="40">
        <v>112.6</v>
      </c>
      <c r="AE7" s="40">
        <v>3.33</v>
      </c>
      <c r="AF7" s="40">
        <v>0</v>
      </c>
      <c r="AG7" s="40">
        <v>0</v>
      </c>
      <c r="AH7" s="40">
        <v>0</v>
      </c>
      <c r="AI7" s="40">
        <v>0</v>
      </c>
      <c r="AJ7" s="40">
        <v>79.27</v>
      </c>
      <c r="AK7" s="40">
        <v>75.56</v>
      </c>
      <c r="AL7" s="40">
        <v>68.38</v>
      </c>
      <c r="AM7" s="40">
        <v>66.13</v>
      </c>
      <c r="AN7" s="40">
        <v>70.209999999999994</v>
      </c>
      <c r="AO7" s="40">
        <v>29.72</v>
      </c>
      <c r="AP7" s="40">
        <v>285.12</v>
      </c>
      <c r="AQ7" s="40">
        <v>294.02999999999997</v>
      </c>
      <c r="AR7" s="40">
        <v>275.83</v>
      </c>
      <c r="AS7" s="40">
        <v>310.87</v>
      </c>
      <c r="AT7" s="40">
        <v>907.35</v>
      </c>
      <c r="AU7" s="40">
        <v>680.22</v>
      </c>
      <c r="AV7" s="40">
        <v>786.06</v>
      </c>
      <c r="AW7" s="40">
        <v>771.18</v>
      </c>
      <c r="AX7" s="40">
        <v>815.18</v>
      </c>
      <c r="AY7" s="40">
        <v>808.62</v>
      </c>
      <c r="AZ7" s="40">
        <v>473</v>
      </c>
      <c r="BA7" s="40">
        <v>561.39</v>
      </c>
      <c r="BB7" s="40">
        <v>579.77</v>
      </c>
      <c r="BC7" s="40">
        <v>563.30999999999995</v>
      </c>
      <c r="BD7" s="40">
        <v>543.91999999999996</v>
      </c>
      <c r="BE7" s="40">
        <v>526.04</v>
      </c>
      <c r="BF7" s="40">
        <v>504.73</v>
      </c>
      <c r="BG7" s="40">
        <v>450.91</v>
      </c>
      <c r="BH7" s="40">
        <v>444.01</v>
      </c>
      <c r="BI7" s="40">
        <v>413.29</v>
      </c>
      <c r="BJ7" s="40">
        <v>408.48</v>
      </c>
      <c r="BK7" s="40">
        <v>233.74</v>
      </c>
      <c r="BL7" s="40">
        <v>129.49</v>
      </c>
      <c r="BM7" s="40">
        <v>139.72</v>
      </c>
      <c r="BN7" s="40">
        <v>126.47</v>
      </c>
      <c r="BO7" s="40">
        <v>157.07</v>
      </c>
      <c r="BP7" s="40">
        <v>127.14</v>
      </c>
      <c r="BQ7" s="40">
        <v>92.2</v>
      </c>
      <c r="BR7" s="40">
        <v>103.39</v>
      </c>
      <c r="BS7" s="40">
        <v>96.49</v>
      </c>
      <c r="BT7" s="40">
        <v>101.92</v>
      </c>
      <c r="BU7" s="40">
        <v>98.05</v>
      </c>
      <c r="BV7" s="40">
        <v>106.87</v>
      </c>
      <c r="BW7" s="40">
        <v>34.76</v>
      </c>
      <c r="BX7" s="40">
        <v>32.22</v>
      </c>
      <c r="BY7" s="40">
        <v>35.58</v>
      </c>
      <c r="BZ7" s="40">
        <v>28.65</v>
      </c>
      <c r="CA7" s="40">
        <v>35.39</v>
      </c>
      <c r="CB7" s="40">
        <v>34.33</v>
      </c>
      <c r="CC7" s="40">
        <v>30.96</v>
      </c>
      <c r="CD7" s="40">
        <v>33.229999999999997</v>
      </c>
      <c r="CE7" s="40">
        <v>31.6</v>
      </c>
      <c r="CF7" s="40">
        <v>33.26</v>
      </c>
      <c r="CG7" s="40">
        <v>20.260000000000002</v>
      </c>
      <c r="CH7" s="40">
        <v>48.36</v>
      </c>
      <c r="CI7" s="40">
        <v>45.97</v>
      </c>
      <c r="CJ7" s="40">
        <v>44.27</v>
      </c>
      <c r="CK7" s="40">
        <v>42.87</v>
      </c>
      <c r="CL7" s="40">
        <v>37.020000000000003</v>
      </c>
      <c r="CM7" s="40">
        <v>44.05</v>
      </c>
      <c r="CN7" s="40">
        <v>45.51</v>
      </c>
      <c r="CO7" s="40">
        <v>44.67</v>
      </c>
      <c r="CP7" s="40">
        <v>41.71</v>
      </c>
      <c r="CQ7" s="40">
        <v>47.02</v>
      </c>
      <c r="CR7" s="40">
        <v>53.19</v>
      </c>
      <c r="CS7" s="40">
        <v>48.75</v>
      </c>
      <c r="CT7" s="40">
        <v>51.23</v>
      </c>
      <c r="CU7" s="40">
        <v>51.5</v>
      </c>
      <c r="CV7" s="40">
        <v>51.5</v>
      </c>
      <c r="CW7" s="40">
        <v>51.5</v>
      </c>
      <c r="CX7" s="40">
        <v>61.85</v>
      </c>
      <c r="CY7" s="40">
        <v>64.14</v>
      </c>
      <c r="CZ7" s="40">
        <v>63.89</v>
      </c>
      <c r="DA7" s="40">
        <v>64.7</v>
      </c>
      <c r="DB7" s="40">
        <v>65.38</v>
      </c>
      <c r="DC7" s="40">
        <v>75.849999999999994</v>
      </c>
      <c r="DD7" s="40">
        <v>46.97</v>
      </c>
      <c r="DE7" s="40">
        <v>46.81</v>
      </c>
      <c r="DF7" s="40">
        <v>48.9</v>
      </c>
      <c r="DG7" s="40">
        <v>51.68</v>
      </c>
      <c r="DH7" s="40">
        <v>54.23</v>
      </c>
      <c r="DI7" s="40">
        <v>52.21</v>
      </c>
      <c r="DJ7" s="40">
        <v>54.51</v>
      </c>
      <c r="DK7" s="40">
        <v>55.38</v>
      </c>
      <c r="DL7" s="40">
        <v>56.07</v>
      </c>
      <c r="DM7" s="40">
        <v>55.87</v>
      </c>
      <c r="DN7" s="40">
        <v>61.17</v>
      </c>
      <c r="DO7" s="40">
        <v>0</v>
      </c>
      <c r="DP7" s="40">
        <v>0</v>
      </c>
      <c r="DQ7" s="40">
        <v>0</v>
      </c>
      <c r="DR7" s="40">
        <v>0</v>
      </c>
      <c r="DS7" s="40">
        <v>3.06</v>
      </c>
      <c r="DT7" s="40">
        <v>32.03</v>
      </c>
      <c r="DU7" s="40">
        <v>36.58</v>
      </c>
      <c r="DV7" s="40">
        <v>40.880000000000003</v>
      </c>
      <c r="DW7" s="40">
        <v>41.24</v>
      </c>
      <c r="DX7" s="40">
        <v>39.020000000000003</v>
      </c>
      <c r="DY7" s="40">
        <v>49.58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0.11</v>
      </c>
      <c r="EF7" s="40">
        <v>0.36</v>
      </c>
      <c r="EG7" s="40">
        <v>0.12</v>
      </c>
      <c r="EH7" s="40">
        <v>0.31</v>
      </c>
      <c r="EI7" s="40">
        <v>0.03</v>
      </c>
      <c r="EJ7" s="40">
        <v>0.21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98</v>
      </c>
      <c r="C9" s="43" t="s">
        <v>99</v>
      </c>
      <c r="D9" s="43" t="s">
        <v>100</v>
      </c>
      <c r="E9" s="43" t="s">
        <v>101</v>
      </c>
      <c r="F9" s="43" t="s">
        <v>102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 x14ac:dyDescent="0.15">
      <c r="T11" s="47" t="s">
        <v>23</v>
      </c>
      <c r="U11" s="48">
        <f>IF(T6="-",NA(),T6)</f>
        <v>145.53</v>
      </c>
      <c r="V11" s="48">
        <f>IF(U6="-",NA(),U6)</f>
        <v>155.72999999999999</v>
      </c>
      <c r="W11" s="48">
        <f>IF(V6="-",NA(),V6)</f>
        <v>141.86000000000001</v>
      </c>
      <c r="X11" s="48">
        <f>IF(W6="-",NA(),W6)</f>
        <v>173.62</v>
      </c>
      <c r="Y11" s="48">
        <f>IF(X6="-",NA(),X6)</f>
        <v>142.57</v>
      </c>
      <c r="AE11" s="47" t="s">
        <v>23</v>
      </c>
      <c r="AF11" s="48">
        <f>IF(AE6="-",NA(),AE6)</f>
        <v>3.33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285.12</v>
      </c>
      <c r="AR11" s="48">
        <f>IF(AQ6="-",NA(),AQ6)</f>
        <v>294.02999999999997</v>
      </c>
      <c r="AS11" s="48">
        <f>IF(AR6="-",NA(),AR6)</f>
        <v>275.83</v>
      </c>
      <c r="AT11" s="48">
        <f>IF(AS6="-",NA(),AS6)</f>
        <v>310.87</v>
      </c>
      <c r="AU11" s="48">
        <f>IF(AT6="-",NA(),AT6)</f>
        <v>907.35</v>
      </c>
      <c r="BA11" s="47" t="s">
        <v>23</v>
      </c>
      <c r="BB11" s="48">
        <f>IF(BA6="-",NA(),BA6)</f>
        <v>561.39</v>
      </c>
      <c r="BC11" s="48">
        <f>IF(BB6="-",NA(),BB6)</f>
        <v>579.77</v>
      </c>
      <c r="BD11" s="48">
        <f>IF(BC6="-",NA(),BC6)</f>
        <v>563.30999999999995</v>
      </c>
      <c r="BE11" s="48">
        <f>IF(BD6="-",NA(),BD6)</f>
        <v>543.91999999999996</v>
      </c>
      <c r="BF11" s="48">
        <f>IF(BE6="-",NA(),BE6)</f>
        <v>526.04</v>
      </c>
      <c r="BL11" s="47" t="s">
        <v>23</v>
      </c>
      <c r="BM11" s="48">
        <f>IF(BL6="-",NA(),BL6)</f>
        <v>129.49</v>
      </c>
      <c r="BN11" s="48">
        <f>IF(BM6="-",NA(),BM6)</f>
        <v>139.72</v>
      </c>
      <c r="BO11" s="48">
        <f>IF(BN6="-",NA(),BN6)</f>
        <v>126.47</v>
      </c>
      <c r="BP11" s="48">
        <f>IF(BO6="-",NA(),BO6)</f>
        <v>157.07</v>
      </c>
      <c r="BQ11" s="48">
        <f>IF(BP6="-",NA(),BP6)</f>
        <v>127.14</v>
      </c>
      <c r="BW11" s="47" t="s">
        <v>23</v>
      </c>
      <c r="BX11" s="48">
        <f>IF(BW6="-",NA(),BW6)</f>
        <v>34.76</v>
      </c>
      <c r="BY11" s="48">
        <f>IF(BX6="-",NA(),BX6)</f>
        <v>32.22</v>
      </c>
      <c r="BZ11" s="48">
        <f>IF(BY6="-",NA(),BY6)</f>
        <v>35.58</v>
      </c>
      <c r="CA11" s="48">
        <f>IF(BZ6="-",NA(),BZ6)</f>
        <v>28.65</v>
      </c>
      <c r="CB11" s="48">
        <f>IF(CA6="-",NA(),CA6)</f>
        <v>35.39</v>
      </c>
      <c r="CH11" s="47" t="s">
        <v>23</v>
      </c>
      <c r="CI11" s="48">
        <f>IF(CH6="-",NA(),CH6)</f>
        <v>48.36</v>
      </c>
      <c r="CJ11" s="48">
        <f>IF(CI6="-",NA(),CI6)</f>
        <v>45.97</v>
      </c>
      <c r="CK11" s="48">
        <f>IF(CJ6="-",NA(),CJ6)</f>
        <v>44.27</v>
      </c>
      <c r="CL11" s="48">
        <f>IF(CK6="-",NA(),CK6)</f>
        <v>42.87</v>
      </c>
      <c r="CM11" s="48">
        <f>IF(CL6="-",NA(),CL6)</f>
        <v>37.020000000000003</v>
      </c>
      <c r="CS11" s="47" t="s">
        <v>23</v>
      </c>
      <c r="CT11" s="48">
        <f>IF(CS6="-",NA(),CS6)</f>
        <v>48.75</v>
      </c>
      <c r="CU11" s="48">
        <f>IF(CT6="-",NA(),CT6)</f>
        <v>51.23</v>
      </c>
      <c r="CV11" s="48">
        <f>IF(CU6="-",NA(),CU6)</f>
        <v>51.5</v>
      </c>
      <c r="CW11" s="48">
        <f>IF(CV6="-",NA(),CV6)</f>
        <v>51.5</v>
      </c>
      <c r="CX11" s="48">
        <f>IF(CW6="-",NA(),CW6)</f>
        <v>51.5</v>
      </c>
      <c r="DD11" s="47" t="s">
        <v>23</v>
      </c>
      <c r="DE11" s="48">
        <f>IF(DD6="-",NA(),DD6)</f>
        <v>46.97</v>
      </c>
      <c r="DF11" s="48">
        <f>IF(DE6="-",NA(),DE6)</f>
        <v>46.81</v>
      </c>
      <c r="DG11" s="48">
        <f>IF(DF6="-",NA(),DF6)</f>
        <v>48.9</v>
      </c>
      <c r="DH11" s="48">
        <f>IF(DG6="-",NA(),DG6)</f>
        <v>51.68</v>
      </c>
      <c r="DI11" s="48">
        <f>IF(DH6="-",NA(),DH6)</f>
        <v>54.23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3.06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108.18</v>
      </c>
      <c r="V12" s="48">
        <f>IF(Z6="-",NA(),Z6)</f>
        <v>114.99</v>
      </c>
      <c r="W12" s="48">
        <f>IF(AA6="-",NA(),AA6)</f>
        <v>110.04</v>
      </c>
      <c r="X12" s="48">
        <f>IF(AB6="-",NA(),AB6)</f>
        <v>115</v>
      </c>
      <c r="Y12" s="48">
        <f>IF(AC6="-",NA(),AC6)</f>
        <v>110.28</v>
      </c>
      <c r="AE12" s="47" t="s">
        <v>24</v>
      </c>
      <c r="AF12" s="48">
        <f>IF(AJ6="-",NA(),AJ6)</f>
        <v>79.27</v>
      </c>
      <c r="AG12" s="48">
        <f t="shared" ref="AG12:AJ12" si="10">IF(AK6="-",NA(),AK6)</f>
        <v>75.56</v>
      </c>
      <c r="AH12" s="48">
        <f t="shared" si="10"/>
        <v>68.38</v>
      </c>
      <c r="AI12" s="48">
        <f t="shared" si="10"/>
        <v>66.13</v>
      </c>
      <c r="AJ12" s="48">
        <f t="shared" si="10"/>
        <v>70.209999999999994</v>
      </c>
      <c r="AP12" s="47" t="s">
        <v>24</v>
      </c>
      <c r="AQ12" s="48">
        <f>IF(AU6="-",NA(),AU6)</f>
        <v>680.22</v>
      </c>
      <c r="AR12" s="48">
        <f t="shared" ref="AR12:AU12" si="11">IF(AV6="-",NA(),AV6)</f>
        <v>786.06</v>
      </c>
      <c r="AS12" s="48">
        <f t="shared" si="11"/>
        <v>771.18</v>
      </c>
      <c r="AT12" s="48">
        <f t="shared" si="11"/>
        <v>815.18</v>
      </c>
      <c r="AU12" s="48">
        <f t="shared" si="11"/>
        <v>808.62</v>
      </c>
      <c r="BA12" s="47" t="s">
        <v>24</v>
      </c>
      <c r="BB12" s="48">
        <f>IF(BF6="-",NA(),BF6)</f>
        <v>504.73</v>
      </c>
      <c r="BC12" s="48">
        <f t="shared" ref="BC12:BF12" si="12">IF(BG6="-",NA(),BG6)</f>
        <v>450.91</v>
      </c>
      <c r="BD12" s="48">
        <f t="shared" si="12"/>
        <v>444.01</v>
      </c>
      <c r="BE12" s="48">
        <f t="shared" si="12"/>
        <v>413.29</v>
      </c>
      <c r="BF12" s="48">
        <f t="shared" si="12"/>
        <v>408.48</v>
      </c>
      <c r="BL12" s="47" t="s">
        <v>24</v>
      </c>
      <c r="BM12" s="48">
        <f>IF(BQ6="-",NA(),BQ6)</f>
        <v>92.2</v>
      </c>
      <c r="BN12" s="48">
        <f t="shared" ref="BN12:BQ12" si="13">IF(BR6="-",NA(),BR6)</f>
        <v>103.39</v>
      </c>
      <c r="BO12" s="48">
        <f t="shared" si="13"/>
        <v>96.49</v>
      </c>
      <c r="BP12" s="48">
        <f t="shared" si="13"/>
        <v>101.92</v>
      </c>
      <c r="BQ12" s="48">
        <f t="shared" si="13"/>
        <v>98.05</v>
      </c>
      <c r="BW12" s="47" t="s">
        <v>24</v>
      </c>
      <c r="BX12" s="48">
        <f>IF(CB6="-",NA(),CB6)</f>
        <v>34.33</v>
      </c>
      <c r="BY12" s="48">
        <f t="shared" ref="BY12:CB12" si="14">IF(CC6="-",NA(),CC6)</f>
        <v>30.96</v>
      </c>
      <c r="BZ12" s="48">
        <f t="shared" si="14"/>
        <v>33.229999999999997</v>
      </c>
      <c r="CA12" s="48">
        <f t="shared" si="14"/>
        <v>31.6</v>
      </c>
      <c r="CB12" s="48">
        <f t="shared" si="14"/>
        <v>33.26</v>
      </c>
      <c r="CH12" s="47" t="s">
        <v>24</v>
      </c>
      <c r="CI12" s="48">
        <f>IF(CM6="-",NA(),CM6)</f>
        <v>44.05</v>
      </c>
      <c r="CJ12" s="48">
        <f t="shared" ref="CJ12:CM12" si="15">IF(CN6="-",NA(),CN6)</f>
        <v>45.51</v>
      </c>
      <c r="CK12" s="48">
        <f t="shared" si="15"/>
        <v>44.67</v>
      </c>
      <c r="CL12" s="48">
        <f t="shared" si="15"/>
        <v>41.71</v>
      </c>
      <c r="CM12" s="48">
        <f t="shared" si="15"/>
        <v>47.02</v>
      </c>
      <c r="CS12" s="47" t="s">
        <v>24</v>
      </c>
      <c r="CT12" s="48">
        <f>IF(CX6="-",NA(),CX6)</f>
        <v>61.85</v>
      </c>
      <c r="CU12" s="48">
        <f t="shared" ref="CU12:CX12" si="16">IF(CY6="-",NA(),CY6)</f>
        <v>64.14</v>
      </c>
      <c r="CV12" s="48">
        <f t="shared" si="16"/>
        <v>63.89</v>
      </c>
      <c r="CW12" s="48">
        <f t="shared" si="16"/>
        <v>64.7</v>
      </c>
      <c r="CX12" s="48">
        <f t="shared" si="16"/>
        <v>65.38</v>
      </c>
      <c r="DD12" s="47" t="s">
        <v>24</v>
      </c>
      <c r="DE12" s="48">
        <f>IF(DI6="-",NA(),DI6)</f>
        <v>52.21</v>
      </c>
      <c r="DF12" s="48">
        <f t="shared" ref="DF12:DI12" si="17">IF(DJ6="-",NA(),DJ6)</f>
        <v>54.51</v>
      </c>
      <c r="DG12" s="48">
        <f t="shared" si="17"/>
        <v>55.38</v>
      </c>
      <c r="DH12" s="48">
        <f t="shared" si="17"/>
        <v>56.07</v>
      </c>
      <c r="DI12" s="48">
        <f t="shared" si="17"/>
        <v>55.87</v>
      </c>
      <c r="DO12" s="47" t="s">
        <v>24</v>
      </c>
      <c r="DP12" s="48">
        <f>IF(DT6="-",NA(),DT6)</f>
        <v>32.03</v>
      </c>
      <c r="DQ12" s="48">
        <f t="shared" ref="DQ12:DT12" si="18">IF(DU6="-",NA(),DU6)</f>
        <v>36.58</v>
      </c>
      <c r="DR12" s="48">
        <f t="shared" si="18"/>
        <v>40.880000000000003</v>
      </c>
      <c r="DS12" s="48">
        <f t="shared" si="18"/>
        <v>41.24</v>
      </c>
      <c r="DT12" s="48">
        <f t="shared" si="18"/>
        <v>39.020000000000003</v>
      </c>
      <c r="DZ12" s="47" t="s">
        <v>24</v>
      </c>
      <c r="EA12" s="48">
        <f>IF(EE6="-",NA(),EE6)</f>
        <v>0.11</v>
      </c>
      <c r="EB12" s="48">
        <f t="shared" ref="EB12:EE12" si="19">IF(EF6="-",NA(),EF6)</f>
        <v>0.36</v>
      </c>
      <c r="EC12" s="48">
        <f t="shared" si="19"/>
        <v>0.12</v>
      </c>
      <c r="ED12" s="48">
        <f t="shared" si="19"/>
        <v>0.31</v>
      </c>
      <c r="EE12" s="48">
        <f t="shared" si="19"/>
        <v>0.03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UI029</cp:lastModifiedBy>
  <cp:lastPrinted>2024-02-08T05:15:29Z</cp:lastPrinted>
  <dcterms:created xsi:type="dcterms:W3CDTF">2023-12-05T01:32:14Z</dcterms:created>
  <dcterms:modified xsi:type="dcterms:W3CDTF">2024-02-08T05:28:53Z</dcterms:modified>
  <cp:category/>
</cp:coreProperties>
</file>