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72.24.9.170\水道企業団\16調査・報告\001）島根県\001）市町村課\003）「経営比較分析表」分析・公表\2024.1.16「経営比較分析表」\【経営比較分析表】2022_328341_46_010\"/>
    </mc:Choice>
  </mc:AlternateContent>
  <xr:revisionPtr revIDLastSave="0" documentId="13_ncr:1_{74A42634-1B41-4A8F-81E1-0604E6E875F5}" xr6:coauthVersionLast="43" xr6:coauthVersionMax="43" xr10:uidLastSave="{00000000-0000-0000-0000-000000000000}"/>
  <workbookProtection workbookAlgorithmName="SHA-512" workbookHashValue="8TP3DsDsokISOykMYsuhP5TLPB1g60syoV6C4wgcPoBpw8qrY0iw2/xR1NdDnWzyXS1NdQGxDo5TUTsacVYp0g==" workbookSaltValue="vBIsfHGKjlpFkkpvkwGdR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<sst xmlns="http://schemas.openxmlformats.org/spreadsheetml/2006/main" count="231" uniqueCount="112">
  <si>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</si>
  <si>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</si>
  <si>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</si>
  <si>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</si>
  <si>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</si>
  <si>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</si>
  <si>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</si>
  <si>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</si>
  <si>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</si>
  <si>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</si>
  <si>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</si>
  <si>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</si>
  <si>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</si>
  <si>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</si>
  <si>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</si>
  <si>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</si>
  <si>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</si>
  <si>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</si>
  <si>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</si>
  <si>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</si>
  <si>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</si>
  <si>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</si>
  <si>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</si>
  <si>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</si>
  <si>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</si>
  <si>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</si>
  <si>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</si>
  <si>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</si>
  <si>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</si>
  <si>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</si>
  <si>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</si>
  <si>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</si>
  <si>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</si>
  <si>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</si>
  <si>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</si>
  <si>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</si>
  <si>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</si>
  <si>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</si>
  <si>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</si>
  <si>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</si>
  <si>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</si>
  <si>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</si>
  <si>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</si>
  <si>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</si>
  <si>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</si>
  <si>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</si>
  <si>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</si>
  <si>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</si>
  <si>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</si>
  <si>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</si>
  <si>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</si>
  <si>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</si>
  <si>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</si>
  <si>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</si>
  <si>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</si>
  <si>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</si>
  <si>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</si>
  <si>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</si>
  <si>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</si>
  <si>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</si>
  <si>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</si>
  <si>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</si>
  <si>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</si>
  <si>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</si>
  <si>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</si>
  <si>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</si>
  <si>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</si>
  <si>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</si>
  <si>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</si>
  <si>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</si>
  <si>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</si>
  <si>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</si>
  <si>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</si>
  <si>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</si>
  <si>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</si>
  <si>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</si>
  <si>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</si>
  <si>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</si>
  <si>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</si>
  <si>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</si>
  <si>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</si>
  <si>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</si>
  <si>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</si>
  <si>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</si>
  <si>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</si>
  <si>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</si>
  <si>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</si>
  <si>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</si>
  <si>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</si>
  <si>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</si>
  <si>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</si>
  <si>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</si>
  <si>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斐川宍道水道企業団</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</si>
  <si>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</si>
  <si>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</si>
  <si>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</si>
  <si>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</si>
  <si>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</si>
  <si>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</si>
  <si>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</si>
  <si>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</si>
  <si>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</si>
  <si>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</si>
  <si>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</si>
  <si>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</si>
  <si>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</si>
  <si>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</si>
  <si>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</si>
  <si>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</si>
  <si>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償却が進み数値が上昇している。管路については、計画的に更新を行っている。設備については、予防保全的に修繕を行い、長寿命化を図っている。
②管路経年化率
昭和50年代に整備した管路が法定耐用年数をを迎え、経年化が進んでいる。
③管路更新率
近年、類似団体及び全国平均値を上回る管路更新率となっている。令和２年度に策定した管路更新計画に基づいて引き続き計画的な更新を実施していく。</t>
    <rPh sb="1" eb="3">
      <t>ユウケイ</t>
    </rPh>
    <rPh sb="3" eb="5">
      <t>コテイ</t>
    </rPh>
    <rPh sb="5" eb="7">
      <t>シサン</t>
    </rPh>
    <rPh sb="7" eb="11">
      <t>ゲンカショウキャク</t>
    </rPh>
    <rPh sb="11" eb="12">
      <t>リツ</t>
    </rPh>
    <rPh sb="13" eb="15">
      <t>ショウキャク</t>
    </rPh>
    <rPh sb="16" eb="17">
      <t>スス</t>
    </rPh>
    <rPh sb="18" eb="20">
      <t>スウチ</t>
    </rPh>
    <rPh sb="21" eb="23">
      <t>ジョウショウ</t>
    </rPh>
    <rPh sb="28" eb="30">
      <t>カンロ</t>
    </rPh>
    <rPh sb="36" eb="39">
      <t>ケイカクテキ</t>
    </rPh>
    <rPh sb="40" eb="42">
      <t>コウシン</t>
    </rPh>
    <rPh sb="43" eb="44">
      <t>オコナ</t>
    </rPh>
    <rPh sb="49" eb="51">
      <t>セツビ</t>
    </rPh>
    <rPh sb="57" eb="59">
      <t>ヨボウ</t>
    </rPh>
    <rPh sb="59" eb="62">
      <t>ホゼンテキ</t>
    </rPh>
    <rPh sb="63" eb="65">
      <t>シュウゼン</t>
    </rPh>
    <rPh sb="66" eb="67">
      <t>オコナ</t>
    </rPh>
    <rPh sb="69" eb="73">
      <t>チョウジュミョウカ</t>
    </rPh>
    <rPh sb="74" eb="75">
      <t>ハカ</t>
    </rPh>
    <rPh sb="82" eb="84">
      <t>カンロ</t>
    </rPh>
    <rPh sb="84" eb="87">
      <t>ケイネンカ</t>
    </rPh>
    <rPh sb="87" eb="88">
      <t>リツ</t>
    </rPh>
    <rPh sb="89" eb="91">
      <t>ショウワ</t>
    </rPh>
    <rPh sb="93" eb="94">
      <t>ネン</t>
    </rPh>
    <rPh sb="94" eb="95">
      <t>ダイ</t>
    </rPh>
    <rPh sb="96" eb="98">
      <t>セイビ</t>
    </rPh>
    <rPh sb="100" eb="102">
      <t>カンロ</t>
    </rPh>
    <rPh sb="103" eb="109">
      <t>ホウテイタイヨウネンスウ</t>
    </rPh>
    <rPh sb="111" eb="112">
      <t>ムカ</t>
    </rPh>
    <rPh sb="114" eb="117">
      <t>ケイネンカ</t>
    </rPh>
    <rPh sb="118" eb="119">
      <t>スス</t>
    </rPh>
    <rPh sb="126" eb="128">
      <t>カンロ</t>
    </rPh>
    <rPh sb="128" eb="130">
      <t>コウシン</t>
    </rPh>
    <rPh sb="130" eb="131">
      <t>リツ</t>
    </rPh>
    <rPh sb="132" eb="134">
      <t>キンネン</t>
    </rPh>
    <rPh sb="135" eb="140">
      <t>ルイジダンタイオヨ</t>
    </rPh>
    <rPh sb="141" eb="145">
      <t>ゼンコクヘイキン</t>
    </rPh>
    <rPh sb="145" eb="146">
      <t>チ</t>
    </rPh>
    <rPh sb="147" eb="149">
      <t>ウワマワ</t>
    </rPh>
    <rPh sb="150" eb="152">
      <t>カンロ</t>
    </rPh>
    <rPh sb="152" eb="154">
      <t>コウシン</t>
    </rPh>
    <rPh sb="154" eb="155">
      <t>リツ</t>
    </rPh>
    <rPh sb="162" eb="164">
      <t>レイワ</t>
    </rPh>
    <rPh sb="166" eb="167">
      <t>ド</t>
    </rPh>
    <rPh sb="168" eb="170">
      <t>サクテイ</t>
    </rPh>
    <rPh sb="172" eb="174">
      <t>カンロ</t>
    </rPh>
    <rPh sb="174" eb="176">
      <t>コウシン</t>
    </rPh>
    <rPh sb="176" eb="178">
      <t>ケイカク</t>
    </rPh>
    <rPh sb="179" eb="180">
      <t>モト</t>
    </rPh>
    <rPh sb="183" eb="184">
      <t>ヒ</t>
    </rPh>
    <rPh sb="185" eb="186">
      <t>ツヅ</t>
    </rPh>
    <rPh sb="187" eb="190">
      <t>ケイカクテキ</t>
    </rPh>
    <rPh sb="191" eb="193">
      <t>コウシン</t>
    </rPh>
    <rPh sb="194" eb="196">
      <t>ジッシ</t>
    </rPh>
    <phoneticPr fontId="4"/>
  </si>
  <si>
    <t>費用の増加により、経常収支比率及び料金回収率が下がり、給水原価が上がることとなった。
将来的には料金収入が減少することが見込まれるので、管路や設備の更新費用の財源確保が困難になると思われる。
今後は、経営の効率性を高めながらも、収入の確保を図っていく。</t>
    <rPh sb="0" eb="2">
      <t>ヒヨウ</t>
    </rPh>
    <rPh sb="9" eb="11">
      <t>ケイジョウ</t>
    </rPh>
    <rPh sb="11" eb="13">
      <t>シュウシ</t>
    </rPh>
    <rPh sb="13" eb="15">
      <t>ヒリツ</t>
    </rPh>
    <rPh sb="15" eb="16">
      <t>オヨ</t>
    </rPh>
    <rPh sb="17" eb="19">
      <t>リョウキン</t>
    </rPh>
    <rPh sb="19" eb="21">
      <t>カイシュウ</t>
    </rPh>
    <rPh sb="21" eb="22">
      <t>リツ</t>
    </rPh>
    <rPh sb="23" eb="24">
      <t>サ</t>
    </rPh>
    <rPh sb="27" eb="31">
      <t>キュウスイゲンカ</t>
    </rPh>
    <rPh sb="32" eb="33">
      <t>ア</t>
    </rPh>
    <rPh sb="43" eb="46">
      <t>ショウライテキ</t>
    </rPh>
    <rPh sb="48" eb="50">
      <t>リョウキン</t>
    </rPh>
    <rPh sb="50" eb="52">
      <t>シュウニュウ</t>
    </rPh>
    <rPh sb="53" eb="55">
      <t>ゲンショウ</t>
    </rPh>
    <rPh sb="60" eb="62">
      <t>ミコ</t>
    </rPh>
    <rPh sb="68" eb="70">
      <t>カンロ</t>
    </rPh>
    <rPh sb="71" eb="73">
      <t>セツビ</t>
    </rPh>
    <rPh sb="74" eb="76">
      <t>コウシン</t>
    </rPh>
    <rPh sb="76" eb="78">
      <t>ヒヨウ</t>
    </rPh>
    <rPh sb="79" eb="81">
      <t>ザイゲン</t>
    </rPh>
    <rPh sb="81" eb="83">
      <t>カクホ</t>
    </rPh>
    <rPh sb="84" eb="86">
      <t>コンナン</t>
    </rPh>
    <rPh sb="90" eb="91">
      <t>オモ</t>
    </rPh>
    <rPh sb="96" eb="98">
      <t>コンゴ</t>
    </rPh>
    <rPh sb="100" eb="102">
      <t>ケイエイ</t>
    </rPh>
    <rPh sb="103" eb="106">
      <t>コウリツセイ</t>
    </rPh>
    <rPh sb="107" eb="108">
      <t>タカ</t>
    </rPh>
    <rPh sb="114" eb="116">
      <t>シュウニュウ</t>
    </rPh>
    <rPh sb="117" eb="119">
      <t>カクホ</t>
    </rPh>
    <rPh sb="120" eb="121">
      <t>ハカ</t>
    </rPh>
    <phoneticPr fontId="4"/>
  </si>
  <si>
    <t>①経常収支比率
営業収益が増加したが、減価償却費、動力費などの増加により営業費用が増加したため、指標が悪化した。
③流動比率
流動負債が減少したことにより、数値が改善した。
④企業債残高対給水収益比率
企業債残高の減少により数値は改善した。今後、企業債借入額を抑制していく。
⑤料金回収率
給水原価の上昇により、数値が下がった。
⑥給水原価
減価償却費、動力費などの増加により給水原価が上がった。
⑦施設利用率
使用水量の減少により１日平均配水量が減少し、数値が下がった。
⑧有収率
漏水調査・修繕によって、令和４年度も有収率が上昇した。今後も更なる改善を図る。</t>
    <rPh sb="1" eb="3">
      <t>ケイジョウ</t>
    </rPh>
    <rPh sb="3" eb="5">
      <t>シュウシ</t>
    </rPh>
    <rPh sb="5" eb="7">
      <t>ヒリツ</t>
    </rPh>
    <rPh sb="8" eb="10">
      <t>エイギョウ</t>
    </rPh>
    <rPh sb="10" eb="12">
      <t>シュウエキ</t>
    </rPh>
    <rPh sb="13" eb="15">
      <t>ゾウカ</t>
    </rPh>
    <rPh sb="19" eb="21">
      <t>ゲンカ</t>
    </rPh>
    <rPh sb="21" eb="23">
      <t>ショウキャク</t>
    </rPh>
    <rPh sb="23" eb="24">
      <t>ヒ</t>
    </rPh>
    <rPh sb="25" eb="27">
      <t>ドウリョク</t>
    </rPh>
    <rPh sb="27" eb="28">
      <t>ヒ</t>
    </rPh>
    <rPh sb="31" eb="33">
      <t>ゾウカ</t>
    </rPh>
    <rPh sb="36" eb="38">
      <t>エイギョウ</t>
    </rPh>
    <rPh sb="38" eb="40">
      <t>ヒヨウ</t>
    </rPh>
    <rPh sb="41" eb="43">
      <t>ゾウカ</t>
    </rPh>
    <rPh sb="48" eb="50">
      <t>シヒョウ</t>
    </rPh>
    <rPh sb="51" eb="53">
      <t>アッカ</t>
    </rPh>
    <rPh sb="58" eb="60">
      <t>リュウドウ</t>
    </rPh>
    <rPh sb="60" eb="62">
      <t>ヒリツ</t>
    </rPh>
    <rPh sb="63" eb="65">
      <t>リュウドウ</t>
    </rPh>
    <rPh sb="65" eb="67">
      <t>フサイ</t>
    </rPh>
    <rPh sb="68" eb="70">
      <t>ゲンショウ</t>
    </rPh>
    <rPh sb="78" eb="80">
      <t>スウチ</t>
    </rPh>
    <rPh sb="81" eb="83">
      <t>カイゼン</t>
    </rPh>
    <rPh sb="88" eb="90">
      <t>キギョウ</t>
    </rPh>
    <rPh sb="90" eb="91">
      <t>サイ</t>
    </rPh>
    <rPh sb="91" eb="93">
      <t>ザンダカ</t>
    </rPh>
    <rPh sb="93" eb="94">
      <t>タイ</t>
    </rPh>
    <rPh sb="94" eb="96">
      <t>キュウスイ</t>
    </rPh>
    <rPh sb="96" eb="98">
      <t>シュウエキ</t>
    </rPh>
    <rPh sb="98" eb="100">
      <t>ヒリツ</t>
    </rPh>
    <rPh sb="101" eb="103">
      <t>キギョウ</t>
    </rPh>
    <rPh sb="103" eb="104">
      <t>サイ</t>
    </rPh>
    <rPh sb="104" eb="106">
      <t>ザンダカ</t>
    </rPh>
    <rPh sb="107" eb="109">
      <t>ゲンショウ</t>
    </rPh>
    <rPh sb="112" eb="114">
      <t>スウチ</t>
    </rPh>
    <rPh sb="115" eb="117">
      <t>カイゼン</t>
    </rPh>
    <rPh sb="120" eb="122">
      <t>コンゴ</t>
    </rPh>
    <rPh sb="123" eb="125">
      <t>キギョウ</t>
    </rPh>
    <rPh sb="125" eb="126">
      <t>サイ</t>
    </rPh>
    <rPh sb="126" eb="128">
      <t>カリイレ</t>
    </rPh>
    <rPh sb="128" eb="129">
      <t>ガク</t>
    </rPh>
    <rPh sb="130" eb="132">
      <t>ヨクセイ</t>
    </rPh>
    <rPh sb="139" eb="141">
      <t>リョウキン</t>
    </rPh>
    <rPh sb="141" eb="143">
      <t>カイシュウ</t>
    </rPh>
    <rPh sb="143" eb="144">
      <t>リツ</t>
    </rPh>
    <rPh sb="145" eb="147">
      <t>キュウスイ</t>
    </rPh>
    <rPh sb="147" eb="149">
      <t>ゲンカ</t>
    </rPh>
    <rPh sb="150" eb="152">
      <t>ジョウショウ</t>
    </rPh>
    <rPh sb="156" eb="158">
      <t>スウチ</t>
    </rPh>
    <rPh sb="159" eb="160">
      <t>サ</t>
    </rPh>
    <rPh sb="166" eb="168">
      <t>キュウスイ</t>
    </rPh>
    <rPh sb="168" eb="170">
      <t>ゲンカ</t>
    </rPh>
    <rPh sb="171" eb="173">
      <t>ゲンカ</t>
    </rPh>
    <rPh sb="173" eb="175">
      <t>ショウキャク</t>
    </rPh>
    <rPh sb="175" eb="176">
      <t>ヒ</t>
    </rPh>
    <rPh sb="177" eb="179">
      <t>ドウリョク</t>
    </rPh>
    <rPh sb="179" eb="180">
      <t>ヒ</t>
    </rPh>
    <rPh sb="183" eb="185">
      <t>ゾウカ</t>
    </rPh>
    <rPh sb="188" eb="190">
      <t>キュウスイ</t>
    </rPh>
    <rPh sb="190" eb="192">
      <t>ゲンカ</t>
    </rPh>
    <rPh sb="193" eb="194">
      <t>ア</t>
    </rPh>
    <rPh sb="200" eb="202">
      <t>シセツ</t>
    </rPh>
    <rPh sb="202" eb="204">
      <t>リヨウ</t>
    </rPh>
    <rPh sb="204" eb="205">
      <t>リツ</t>
    </rPh>
    <rPh sb="206" eb="208">
      <t>シヨウ</t>
    </rPh>
    <rPh sb="208" eb="209">
      <t>スイ</t>
    </rPh>
    <rPh sb="209" eb="210">
      <t>リョウ</t>
    </rPh>
    <rPh sb="211" eb="212">
      <t>ゲン</t>
    </rPh>
    <rPh sb="212" eb="213">
      <t>ショウ</t>
    </rPh>
    <rPh sb="217" eb="218">
      <t>ニチ</t>
    </rPh>
    <rPh sb="218" eb="220">
      <t>ヘイキン</t>
    </rPh>
    <rPh sb="220" eb="222">
      <t>ハイスイ</t>
    </rPh>
    <rPh sb="222" eb="223">
      <t>リョウ</t>
    </rPh>
    <rPh sb="224" eb="226">
      <t>ゲンショウ</t>
    </rPh>
    <rPh sb="228" eb="230">
      <t>スウチ</t>
    </rPh>
    <rPh sb="231" eb="232">
      <t>サ</t>
    </rPh>
    <rPh sb="238" eb="241">
      <t>ユウシュウリツ</t>
    </rPh>
    <rPh sb="242" eb="244">
      <t>ロウスイ</t>
    </rPh>
    <rPh sb="244" eb="246">
      <t>チョウサ</t>
    </rPh>
    <rPh sb="247" eb="249">
      <t>シュウゼン</t>
    </rPh>
    <rPh sb="254" eb="256">
      <t>レイワ</t>
    </rPh>
    <rPh sb="257" eb="259">
      <t>ネンド</t>
    </rPh>
    <rPh sb="260" eb="263">
      <t>ユウシュウリツ</t>
    </rPh>
    <rPh sb="264" eb="266">
      <t>ジョウショウ</t>
    </rPh>
    <rPh sb="269" eb="271">
      <t>コンゴ</t>
    </rPh>
    <rPh sb="272" eb="273">
      <t>サラ</t>
    </rPh>
    <rPh sb="275" eb="277">
      <t>カイゼン</t>
    </rPh>
    <rPh sb="278" eb="27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</si>
</sst>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0.95</c:v>
                </c:pt>
                <c:pt idx="1">
                  <c:v>0.78</c:v>
                </c:pt>
                <c:pt idx="2">
                  <c:v>0.78</c:v>
                </c:pt>
                <c:pt idx="3">
                  <c:v>1.04</c:v>
                </c:pt>
                <c:pt idx="4">
                  <c:v>0.86</c:v>
                </c:pt>
              </c:numCache>
            </c:numRef>
          </c:val>
          <c:extLst>
            <c:ext xmlns:c16="http://schemas.microsoft.com/office/drawing/2014/chart" uri="{C3380CC4-5D6E-409C-BE32-E72D297353CC}">
              <c16:uniqueId val="{00000000-BDF8-4081-BBB1-B8914AD438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DF8-4081-BBB1-B8914AD438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61.81</c:v>
                </c:pt>
                <c:pt idx="1">
                  <c:v>62.41</c:v>
                </c:pt>
                <c:pt idx="2">
                  <c:v>62.81</c:v>
                </c:pt>
                <c:pt idx="3">
                  <c:v>61.14</c:v>
                </c:pt>
                <c:pt idx="4">
                  <c:v>60.23</c:v>
                </c:pt>
              </c:numCache>
            </c:numRef>
          </c:val>
          <c:extLst>
            <c:ext xmlns:c16="http://schemas.microsoft.com/office/drawing/2014/chart" uri="{C3380CC4-5D6E-409C-BE32-E72D297353CC}">
              <c16:uniqueId val="{00000000-2750-4072-928C-35028AEE04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2750-4072-928C-35028AEE04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88.96</c:v>
                </c:pt>
                <c:pt idx="1">
                  <c:v>88.3</c:v>
                </c:pt>
                <c:pt idx="2">
                  <c:v>89.67</c:v>
                </c:pt>
                <c:pt idx="3">
                  <c:v>91.72</c:v>
                </c:pt>
                <c:pt idx="4">
                  <c:v>92.76</c:v>
                </c:pt>
              </c:numCache>
            </c:numRef>
          </c:val>
          <c:extLst>
            <c:ext xmlns:c16="http://schemas.microsoft.com/office/drawing/2014/chart" uri="{C3380CC4-5D6E-409C-BE32-E72D297353CC}">
              <c16:uniqueId val="{00000000-8EC8-4C4D-A9A6-FFDF9C0D4A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EC8-4C4D-A9A6-FFDF9C0D4A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112.62</c:v>
                </c:pt>
                <c:pt idx="1">
                  <c:v>112.99</c:v>
                </c:pt>
                <c:pt idx="2">
                  <c:v>111.57</c:v>
                </c:pt>
                <c:pt idx="3">
                  <c:v>112.07</c:v>
                </c:pt>
                <c:pt idx="4">
                  <c:v>105.29</c:v>
                </c:pt>
              </c:numCache>
            </c:numRef>
          </c:val>
          <c:extLst>
            <c:ext xmlns:c16="http://schemas.microsoft.com/office/drawing/2014/chart" uri="{C3380CC4-5D6E-409C-BE32-E72D297353CC}">
              <c16:uniqueId val="{00000000-139B-40E5-8DF0-9EB025C2A8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39B-40E5-8DF0-9EB025C2A8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c:v>
                </c:pt>
                <c:pt idx="1">
                  <c:v>48.55</c:v>
                </c:pt>
                <c:pt idx="2">
                  <c:v>49.22</c:v>
                </c:pt>
                <c:pt idx="3">
                  <c:v>50.17</c:v>
                </c:pt>
                <c:pt idx="4">
                  <c:v>51.54</c:v>
                </c:pt>
              </c:numCache>
            </c:numRef>
          </c:val>
          <c:extLst>
            <c:ext xmlns:c16="http://schemas.microsoft.com/office/drawing/2014/chart" uri="{C3380CC4-5D6E-409C-BE32-E72D297353CC}">
              <c16:uniqueId val="{00000000-59D6-46B2-BE5B-3D9837EFB2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59D6-46B2-BE5B-3D9837EFB2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8.4499999999999993</c:v>
                </c:pt>
                <c:pt idx="1">
                  <c:v>11.38</c:v>
                </c:pt>
                <c:pt idx="2">
                  <c:v>12.64</c:v>
                </c:pt>
                <c:pt idx="3">
                  <c:v>13.98</c:v>
                </c:pt>
                <c:pt idx="4">
                  <c:v>15.13</c:v>
                </c:pt>
              </c:numCache>
            </c:numRef>
          </c:val>
          <c:extLst>
            <c:ext xmlns:c16="http://schemas.microsoft.com/office/drawing/2014/chart" uri="{C3380CC4-5D6E-409C-BE32-E72D297353CC}">
              <c16:uniqueId val="{00000000-737F-4F23-89BD-485B8A9051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37F-4F23-89BD-485B8A9051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2-412A-B816-35E295935B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D32-412A-B816-35E295935B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190.26</c:v>
                </c:pt>
                <c:pt idx="1">
                  <c:v>156.21</c:v>
                </c:pt>
                <c:pt idx="2">
                  <c:v>183.91</c:v>
                </c:pt>
                <c:pt idx="3">
                  <c:v>185.78</c:v>
                </c:pt>
                <c:pt idx="4">
                  <c:v>236.06</c:v>
                </c:pt>
              </c:numCache>
            </c:numRef>
          </c:val>
          <c:extLst>
            <c:ext xmlns:c16="http://schemas.microsoft.com/office/drawing/2014/chart" uri="{C3380CC4-5D6E-409C-BE32-E72D297353CC}">
              <c16:uniqueId val="{00000000-43FF-4882-BB0C-4A0F094586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3FF-4882-BB0C-4A0F094586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633.79</c:v>
                </c:pt>
                <c:pt idx="1">
                  <c:v>684.27</c:v>
                </c:pt>
                <c:pt idx="2">
                  <c:v>682.84</c:v>
                </c:pt>
                <c:pt idx="3">
                  <c:v>674.63</c:v>
                </c:pt>
                <c:pt idx="4">
                  <c:v>657.04</c:v>
                </c:pt>
              </c:numCache>
            </c:numRef>
          </c:val>
          <c:extLst>
            <c:ext xmlns:c16="http://schemas.microsoft.com/office/drawing/2014/chart" uri="{C3380CC4-5D6E-409C-BE32-E72D297353CC}">
              <c16:uniqueId val="{00000000-D196-4C61-BFC7-E0632795AB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196-4C61-BFC7-E0632795AB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98.44</c:v>
                </c:pt>
                <c:pt idx="1">
                  <c:v>98.14</c:v>
                </c:pt>
                <c:pt idx="2">
                  <c:v>98.67</c:v>
                </c:pt>
                <c:pt idx="3">
                  <c:v>102</c:v>
                </c:pt>
                <c:pt idx="4">
                  <c:v>91.93</c:v>
                </c:pt>
              </c:numCache>
            </c:numRef>
          </c:val>
          <c:extLst>
            <c:ext xmlns:c16="http://schemas.microsoft.com/office/drawing/2014/chart" uri="{C3380CC4-5D6E-409C-BE32-E72D297353CC}">
              <c16:uniqueId val="{00000000-0243-404E-B068-64F27BB4C0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243-404E-B068-64F27BB4C0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146.08000000000001</c:v>
                </c:pt>
                <c:pt idx="1">
                  <c:v>146.59</c:v>
                </c:pt>
                <c:pt idx="2">
                  <c:v>145.26</c:v>
                </c:pt>
                <c:pt idx="3">
                  <c:v>140.5</c:v>
                </c:pt>
                <c:pt idx="4">
                  <c:v>156.51</c:v>
                </c:pt>
              </c:numCache>
            </c:numRef>
          </c:val>
          <c:extLst>
            <c:ext xmlns:c16="http://schemas.microsoft.com/office/drawing/2014/chart" uri="{C3380CC4-5D6E-409C-BE32-E72D297353CC}">
              <c16:uniqueId val="{00000000-9101-4D36-9B37-51422CC09E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9101-4D36-9B37-51422CC09E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斐川宍道水道企業団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52.91</v>
      </c>
      <c r="J10" s="47"/>
      <c r="K10" s="47"/>
      <c r="L10" s="47"/>
      <c r="M10" s="47"/>
      <c r="N10" s="47"/>
      <c r="O10" s="81"/>
      <c r="P10" s="48">
        <f>データ!$P$6</f>
        <v>99.73</v>
      </c>
      <c r="Q10" s="48"/>
      <c r="R10" s="48"/>
      <c r="S10" s="48"/>
      <c r="T10" s="48"/>
      <c r="U10" s="48"/>
      <c r="V10" s="48"/>
      <c r="W10" s="45">
        <f>データ!$Q$6</f>
        <v>2697</v>
      </c>
      <c r="X10" s="45"/>
      <c r="Y10" s="45"/>
      <c r="Z10" s="45"/>
      <c r="AA10" s="45"/>
      <c r="AB10" s="45"/>
      <c r="AC10" s="45"/>
      <c r="AD10" s="2"/>
      <c r="AE10" s="2"/>
      <c r="AF10" s="2"/>
      <c r="AG10" s="2"/>
      <c r="AH10" s="2"/>
      <c r="AI10" s="2"/>
      <c r="AJ10" s="2"/>
      <c r="AK10" s="2"/>
      <c r="AL10" s="45">
        <f>データ!$U$6</f>
        <v>38296</v>
      </c>
      <c r="AM10" s="45"/>
      <c r="AN10" s="45"/>
      <c r="AO10" s="45"/>
      <c r="AP10" s="45"/>
      <c r="AQ10" s="45"/>
      <c r="AR10" s="45"/>
      <c r="AS10" s="45"/>
      <c r="AT10" s="46">
        <f>データ!$V$6</f>
        <v>86.52</v>
      </c>
      <c r="AU10" s="47"/>
      <c r="AV10" s="47"/>
      <c r="AW10" s="47"/>
      <c r="AX10" s="47"/>
      <c r="AY10" s="47"/>
      <c r="AZ10" s="47"/>
      <c r="BA10" s="47"/>
      <c r="BB10" s="48">
        <f>データ!$W$6</f>
        <v>442.63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JMgDU0rQW0fH/s052rKqC3DOeeAAicKjNFTd5qGTyEhtoOd+k4w16p51nAc4IYWX/76MXNUXMNm6jdudTQCEQ==" saltValue="Ipw6KrK7VWAWD/SmM5mT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328341</v>
      </c>
      <c r="D6" s="20">
        <f t="shared" si="3"/>
        <v>46</v>
      </c>
      <c r="E6" s="20">
        <f t="shared" si="3"/>
        <v>1</v>
      </c>
      <c r="F6" s="20">
        <f t="shared" si="3"/>
        <v>0</v>
      </c>
      <c r="G6" s="20">
        <f t="shared" si="3"/>
        <v>1</v>
      </c>
      <c r="H6" s="20" t="str">
        <f t="shared" si="3"/>
        <v>島根県　斐川宍道水道企業団</v>
      </c>
      <c r="I6" s="20" t="str">
        <f t="shared" si="3"/>
        <v>法適用</v>
      </c>
      <c r="J6" s="20" t="str">
        <f t="shared" si="3"/>
        <v>水道事業</v>
      </c>
      <c r="K6" s="20" t="str">
        <f t="shared" si="3"/>
        <v>末端給水事業</v>
      </c>
      <c r="L6" s="20" t="str">
        <f t="shared" si="3"/>
        <v>A5</v>
      </c>
      <c r="M6" s="20" t="str">
        <f t="shared" si="3"/>
        <v>その他</v>
      </c>
      <c r="N6" s="21" t="str">
        <f t="shared" si="3"/>
        <v>-</v>
      </c>
      <c r="O6" s="21">
        <f t="shared" si="3"/>
        <v>52.91</v>
      </c>
      <c r="P6" s="21">
        <f t="shared" si="3"/>
        <v>99.73</v>
      </c>
      <c r="Q6" s="21">
        <f t="shared" si="3"/>
        <v>2697</v>
      </c>
      <c r="R6" s="21" t="str">
        <f t="shared" si="3"/>
        <v>-</v>
      </c>
      <c r="S6" s="21" t="str">
        <f t="shared" si="3"/>
        <v>-</v>
      </c>
      <c r="T6" s="21" t="str">
        <f t="shared" si="3"/>
        <v>-</v>
      </c>
      <c r="U6" s="21">
        <f t="shared" si="3"/>
        <v>38296</v>
      </c>
      <c r="V6" s="21">
        <f t="shared" si="3"/>
        <v>86.52</v>
      </c>
      <c r="W6" s="21">
        <f t="shared" si="3"/>
        <v>442.63</v>
      </c>
      <c r="X6" s="22">
        <f>IF(X7="",NA(),X7)</f>
        <v>112.62</v>
      </c>
      <c r="Y6" s="22">
        <f t="shared" ref="Y6:AG6" si="4">IF(Y7="",NA(),Y7)</f>
        <v>112.99</v>
      </c>
      <c r="Z6" s="22">
        <f t="shared" si="4"/>
        <v>111.57</v>
      </c>
      <c r="AA6" s="22">
        <f t="shared" si="4"/>
        <v>112.07</v>
      </c>
      <c r="AB6" s="22">
        <f t="shared" si="4"/>
        <v>105.29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190.26</v>
      </c>
      <c r="AU6" s="22">
        <f t="shared" ref="AU6:BC6" si="6">IF(AU7="",NA(),AU7)</f>
        <v>156.21</v>
      </c>
      <c r="AV6" s="22">
        <f t="shared" si="6"/>
        <v>183.91</v>
      </c>
      <c r="AW6" s="22">
        <f t="shared" si="6"/>
        <v>185.78</v>
      </c>
      <c r="AX6" s="22">
        <f t="shared" si="6"/>
        <v>236.06</v>
      </c>
      <c r="AY6" s="22">
        <f t="shared" si="6"/>
        <v>366.03</v>
      </c>
      <c r="AZ6" s="22">
        <f t="shared" si="6"/>
        <v>365.18</v>
      </c>
      <c r="BA6" s="22">
        <f t="shared" si="6"/>
        <v>327.77</v>
      </c>
      <c r="BB6" s="22">
        <f t="shared" si="6"/>
        <v>338.02</v>
      </c>
      <c r="BC6" s="22">
        <f t="shared" si="6"/>
        <v>345.94</v>
      </c>
      <c r="BD6" s="21" t="str">
        <f>IF(BD7="","",IF(BD7="-","【-】","【"&amp;SUBSTITUTE(TEXT(BD7,"#,##0.00"),"-","△")&amp;"】"))</f>
        <v>【252.29】</v>
      </c>
      <c r="BE6" s="22">
        <f>IF(BE7="",NA(),BE7)</f>
        <v>633.79</v>
      </c>
      <c r="BF6" s="22">
        <f t="shared" ref="BF6:BN6" si="7">IF(BF7="",NA(),BF7)</f>
        <v>684.27</v>
      </c>
      <c r="BG6" s="22">
        <f t="shared" si="7"/>
        <v>682.84</v>
      </c>
      <c r="BH6" s="22">
        <f t="shared" si="7"/>
        <v>674.63</v>
      </c>
      <c r="BI6" s="22">
        <f t="shared" si="7"/>
        <v>657.04</v>
      </c>
      <c r="BJ6" s="22">
        <f t="shared" si="7"/>
        <v>370.12</v>
      </c>
      <c r="BK6" s="22">
        <f t="shared" si="7"/>
        <v>371.65</v>
      </c>
      <c r="BL6" s="22">
        <f t="shared" si="7"/>
        <v>397.1</v>
      </c>
      <c r="BM6" s="22">
        <f t="shared" si="7"/>
        <v>379.91</v>
      </c>
      <c r="BN6" s="22">
        <f t="shared" si="7"/>
        <v>386.61</v>
      </c>
      <c r="BO6" s="21" t="str">
        <f>IF(BO7="","",IF(BO7="-","【-】","【"&amp;SUBSTITUTE(TEXT(BO7,"#,##0.00"),"-","△")&amp;"】"))</f>
        <v>【268.07】</v>
      </c>
      <c r="BP6" s="22">
        <f>IF(BP7="",NA(),BP7)</f>
        <v>98.44</v>
      </c>
      <c r="BQ6" s="22">
        <f t="shared" ref="BQ6:BY6" si="8">IF(BQ7="",NA(),BQ7)</f>
        <v>98.14</v>
      </c>
      <c r="BR6" s="22">
        <f t="shared" si="8"/>
        <v>98.67</v>
      </c>
      <c r="BS6" s="22">
        <f t="shared" si="8"/>
        <v>102</v>
      </c>
      <c r="BT6" s="22">
        <f t="shared" si="8"/>
        <v>91.93</v>
      </c>
      <c r="BU6" s="22">
        <f t="shared" si="8"/>
        <v>100.42</v>
      </c>
      <c r="BV6" s="22">
        <f t="shared" si="8"/>
        <v>98.77</v>
      </c>
      <c r="BW6" s="22">
        <f t="shared" si="8"/>
        <v>95.79</v>
      </c>
      <c r="BX6" s="22">
        <f t="shared" si="8"/>
        <v>98.3</v>
      </c>
      <c r="BY6" s="22">
        <f t="shared" si="8"/>
        <v>93.82</v>
      </c>
      <c r="BZ6" s="21" t="str">
        <f>IF(BZ7="","",IF(BZ7="-","【-】","【"&amp;SUBSTITUTE(TEXT(BZ7,"#,##0.00"),"-","△")&amp;"】"))</f>
        <v>【97.47】</v>
      </c>
      <c r="CA6" s="22">
        <f>IF(CA7="",NA(),CA7)</f>
        <v>146.08000000000001</v>
      </c>
      <c r="CB6" s="22">
        <f t="shared" ref="CB6:CJ6" si="9">IF(CB7="",NA(),CB7)</f>
        <v>146.59</v>
      </c>
      <c r="CC6" s="22">
        <f t="shared" si="9"/>
        <v>145.26</v>
      </c>
      <c r="CD6" s="22">
        <f t="shared" si="9"/>
        <v>140.5</v>
      </c>
      <c r="CE6" s="22">
        <f t="shared" si="9"/>
        <v>156.51</v>
      </c>
      <c r="CF6" s="22">
        <f t="shared" si="9"/>
        <v>171.67</v>
      </c>
      <c r="CG6" s="22">
        <f t="shared" si="9"/>
        <v>173.67</v>
      </c>
      <c r="CH6" s="22">
        <f t="shared" si="9"/>
        <v>171.13</v>
      </c>
      <c r="CI6" s="22">
        <f t="shared" si="9"/>
        <v>173.7</v>
      </c>
      <c r="CJ6" s="22">
        <f t="shared" si="9"/>
        <v>178.94</v>
      </c>
      <c r="CK6" s="21" t="str">
        <f>IF(CK7="","",IF(CK7="-","【-】","【"&amp;SUBSTITUTE(TEXT(CK7,"#,##0.00"),"-","△")&amp;"】"))</f>
        <v>【174.75】</v>
      </c>
      <c r="CL6" s="22">
        <f>IF(CL7="",NA(),CL7)</f>
        <v>61.81</v>
      </c>
      <c r="CM6" s="22">
        <f t="shared" ref="CM6:CU6" si="10">IF(CM7="",NA(),CM7)</f>
        <v>62.41</v>
      </c>
      <c r="CN6" s="22">
        <f t="shared" si="10"/>
        <v>62.81</v>
      </c>
      <c r="CO6" s="22">
        <f t="shared" si="10"/>
        <v>61.14</v>
      </c>
      <c r="CP6" s="22">
        <f t="shared" si="10"/>
        <v>60.23</v>
      </c>
      <c r="CQ6" s="22">
        <f t="shared" si="10"/>
        <v>59.74</v>
      </c>
      <c r="CR6" s="22">
        <f t="shared" si="10"/>
        <v>59.67</v>
      </c>
      <c r="CS6" s="22">
        <f t="shared" si="10"/>
        <v>60.12</v>
      </c>
      <c r="CT6" s="22">
        <f t="shared" si="10"/>
        <v>60.34</v>
      </c>
      <c r="CU6" s="22">
        <f t="shared" si="10"/>
        <v>59.54</v>
      </c>
      <c r="CV6" s="21" t="str">
        <f>IF(CV7="","",IF(CV7="-","【-】","【"&amp;SUBSTITUTE(TEXT(CV7,"#,##0.00"),"-","△")&amp;"】"))</f>
        <v>【59.97】</v>
      </c>
      <c r="CW6" s="22">
        <f>IF(CW7="",NA(),CW7)</f>
        <v>88.96</v>
      </c>
      <c r="CX6" s="22">
        <f t="shared" ref="CX6:DF6" si="11">IF(CX7="",NA(),CX7)</f>
        <v>88.3</v>
      </c>
      <c r="CY6" s="22">
        <f t="shared" si="11"/>
        <v>89.67</v>
      </c>
      <c r="CZ6" s="22">
        <f t="shared" si="11"/>
        <v>91.72</v>
      </c>
      <c r="DA6" s="22">
        <f t="shared" si="11"/>
        <v>92.76</v>
      </c>
      <c r="DB6" s="22">
        <f t="shared" si="11"/>
        <v>84.8</v>
      </c>
      <c r="DC6" s="22">
        <f t="shared" si="11"/>
        <v>84.6</v>
      </c>
      <c r="DD6" s="22">
        <f t="shared" si="11"/>
        <v>84.24</v>
      </c>
      <c r="DE6" s="22">
        <f t="shared" si="11"/>
        <v>84.19</v>
      </c>
      <c r="DF6" s="22">
        <f t="shared" si="11"/>
        <v>83.93</v>
      </c>
      <c r="DG6" s="21" t="str">
        <f>IF(DG7="","",IF(DG7="-","【-】","【"&amp;SUBSTITUTE(TEXT(DG7,"#,##0.00"),"-","△")&amp;"】"))</f>
        <v>【89.76】</v>
      </c>
      <c r="DH6" s="22">
        <f>IF(DH7="",NA(),DH7)</f>
        <v>49</v>
      </c>
      <c r="DI6" s="22">
        <f t="shared" ref="DI6:DQ6" si="12">IF(DI7="",NA(),DI7)</f>
        <v>48.55</v>
      </c>
      <c r="DJ6" s="22">
        <f t="shared" si="12"/>
        <v>49.22</v>
      </c>
      <c r="DK6" s="22">
        <f t="shared" si="12"/>
        <v>50.17</v>
      </c>
      <c r="DL6" s="22">
        <f t="shared" si="12"/>
        <v>51.54</v>
      </c>
      <c r="DM6" s="22">
        <f t="shared" si="12"/>
        <v>47.66</v>
      </c>
      <c r="DN6" s="22">
        <f t="shared" si="12"/>
        <v>48.17</v>
      </c>
      <c r="DO6" s="22">
        <f t="shared" si="12"/>
        <v>48.83</v>
      </c>
      <c r="DP6" s="22">
        <f t="shared" si="12"/>
        <v>49.96</v>
      </c>
      <c r="DQ6" s="22">
        <f t="shared" si="12"/>
        <v>50.82</v>
      </c>
      <c r="DR6" s="21" t="str">
        <f>IF(DR7="","",IF(DR7="-","【-】","【"&amp;SUBSTITUTE(TEXT(DR7,"#,##0.00"),"-","△")&amp;"】"))</f>
        <v>【51.51】</v>
      </c>
      <c r="DS6" s="22">
        <f>IF(DS7="",NA(),DS7)</f>
        <v>8.4499999999999993</v>
      </c>
      <c r="DT6" s="22">
        <f t="shared" ref="DT6:EB6" si="13">IF(DT7="",NA(),DT7)</f>
        <v>11.38</v>
      </c>
      <c r="DU6" s="22">
        <f t="shared" si="13"/>
        <v>12.64</v>
      </c>
      <c r="DV6" s="22">
        <f t="shared" si="13"/>
        <v>13.98</v>
      </c>
      <c r="DW6" s="22">
        <f t="shared" si="13"/>
        <v>15.13</v>
      </c>
      <c r="DX6" s="22">
        <f t="shared" si="13"/>
        <v>15.1</v>
      </c>
      <c r="DY6" s="22">
        <f t="shared" si="13"/>
        <v>17.12</v>
      </c>
      <c r="DZ6" s="22">
        <f t="shared" si="13"/>
        <v>18.18</v>
      </c>
      <c r="EA6" s="22">
        <f t="shared" si="13"/>
        <v>19.32</v>
      </c>
      <c r="EB6" s="22">
        <f t="shared" si="13"/>
        <v>21.16</v>
      </c>
      <c r="EC6" s="21" t="str">
        <f>IF(EC7="","",IF(EC7="-","【-】","【"&amp;SUBSTITUTE(TEXT(EC7,"#,##0.00"),"-","△")&amp;"】"))</f>
        <v>【23.75】</v>
      </c>
      <c r="ED6" s="22">
        <f>IF(ED7="",NA(),ED7)</f>
        <v>0.95</v>
      </c>
      <c r="EE6" s="22">
        <f t="shared" ref="EE6:EM6" si="14">IF(EE7="",NA(),EE7)</f>
        <v>0.78</v>
      </c>
      <c r="EF6" s="22">
        <f t="shared" si="14"/>
        <v>0.78</v>
      </c>
      <c r="EG6" s="22">
        <f t="shared" si="14"/>
        <v>1.04</v>
      </c>
      <c r="EH6" s="22">
        <f t="shared" si="14"/>
        <v>0.86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328341</v>
      </c>
      <c r="D7" s="24">
        <v>46</v>
      </c>
      <c r="E7" s="24">
        <v>1</v>
      </c>
      <c r="F7" s="24">
        <v>0</v>
      </c>
      <c r="G7" s="24">
        <v>1</v>
      </c>
      <c r="H7" s="24" t="s">
        <v>92</v>
      </c>
      <c r="I7" s="24" t="s">
        <v>93</v>
      </c>
      <c r="J7" s="24" t="s">
        <v>94</v>
      </c>
      <c r="K7" s="24" t="s">
        <v>95</v>
      </c>
      <c r="L7" s="24" t="s">
        <v>96</v>
      </c>
      <c r="M7" s="24" t="s">
        <v>97</v>
      </c>
      <c r="N7" s="25" t="s">
        <v>98</v>
      </c>
      <c r="O7" s="25">
        <v>52.91</v>
      </c>
      <c r="P7" s="25">
        <v>99.73</v>
      </c>
      <c r="Q7" s="25">
        <v>2697</v>
      </c>
      <c r="R7" s="25" t="s">
        <v>98</v>
      </c>
      <c r="S7" s="25" t="s">
        <v>98</v>
      </c>
      <c r="T7" s="25" t="s">
        <v>98</v>
      </c>
      <c r="U7" s="25">
        <v>38296</v>
      </c>
      <c r="V7" s="25">
        <v>86.52</v>
      </c>
      <c r="W7" s="25">
        <v>442.63</v>
      </c>
      <c r="X7" s="25">
        <v>112.62</v>
      </c>
      <c r="Y7" s="25">
        <v>112.99</v>
      </c>
      <c r="Z7" s="25">
        <v>111.57</v>
      </c>
      <c r="AA7" s="25">
        <v>112.07</v>
      </c>
      <c r="AB7" s="25">
        <v>105.29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190.26</v>
      </c>
      <c r="AU7" s="25">
        <v>156.21</v>
      </c>
      <c r="AV7" s="25">
        <v>183.91</v>
      </c>
      <c r="AW7" s="25">
        <v>185.78</v>
      </c>
      <c r="AX7" s="25">
        <v>236.06</v>
      </c>
      <c r="AY7" s="25">
        <v>366.03</v>
      </c>
      <c r="AZ7" s="25">
        <v>365.18</v>
      </c>
      <c r="BA7" s="25">
        <v>327.77</v>
      </c>
      <c r="BB7" s="25">
        <v>338.02</v>
      </c>
      <c r="BC7" s="25">
        <v>345.94</v>
      </c>
      <c r="BD7" s="25">
        <v>252.29</v>
      </c>
      <c r="BE7" s="25">
        <v>633.79</v>
      </c>
      <c r="BF7" s="25">
        <v>684.27</v>
      </c>
      <c r="BG7" s="25">
        <v>682.84</v>
      </c>
      <c r="BH7" s="25">
        <v>674.63</v>
      </c>
      <c r="BI7" s="25">
        <v>657.04</v>
      </c>
      <c r="BJ7" s="25">
        <v>370.12</v>
      </c>
      <c r="BK7" s="25">
        <v>371.65</v>
      </c>
      <c r="BL7" s="25">
        <v>397.1</v>
      </c>
      <c r="BM7" s="25">
        <v>379.91</v>
      </c>
      <c r="BN7" s="25">
        <v>386.61</v>
      </c>
      <c r="BO7" s="25">
        <v>268.07</v>
      </c>
      <c r="BP7" s="25">
        <v>98.44</v>
      </c>
      <c r="BQ7" s="25">
        <v>98.14</v>
      </c>
      <c r="BR7" s="25">
        <v>98.67</v>
      </c>
      <c r="BS7" s="25">
        <v>102</v>
      </c>
      <c r="BT7" s="25">
        <v>91.93</v>
      </c>
      <c r="BU7" s="25">
        <v>100.42</v>
      </c>
      <c r="BV7" s="25">
        <v>98.77</v>
      </c>
      <c r="BW7" s="25">
        <v>95.79</v>
      </c>
      <c r="BX7" s="25">
        <v>98.3</v>
      </c>
      <c r="BY7" s="25">
        <v>93.82</v>
      </c>
      <c r="BZ7" s="25">
        <v>97.47</v>
      </c>
      <c r="CA7" s="25">
        <v>146.08000000000001</v>
      </c>
      <c r="CB7" s="25">
        <v>146.59</v>
      </c>
      <c r="CC7" s="25">
        <v>145.26</v>
      </c>
      <c r="CD7" s="25">
        <v>140.5</v>
      </c>
      <c r="CE7" s="25">
        <v>156.51</v>
      </c>
      <c r="CF7" s="25">
        <v>171.67</v>
      </c>
      <c r="CG7" s="25">
        <v>173.67</v>
      </c>
      <c r="CH7" s="25">
        <v>171.13</v>
      </c>
      <c r="CI7" s="25">
        <v>173.7</v>
      </c>
      <c r="CJ7" s="25">
        <v>178.94</v>
      </c>
      <c r="CK7" s="25">
        <v>174.75</v>
      </c>
      <c r="CL7" s="25">
        <v>61.81</v>
      </c>
      <c r="CM7" s="25">
        <v>62.41</v>
      </c>
      <c r="CN7" s="25">
        <v>62.81</v>
      </c>
      <c r="CO7" s="25">
        <v>61.14</v>
      </c>
      <c r="CP7" s="25">
        <v>60.23</v>
      </c>
      <c r="CQ7" s="25">
        <v>59.74</v>
      </c>
      <c r="CR7" s="25">
        <v>59.67</v>
      </c>
      <c r="CS7" s="25">
        <v>60.12</v>
      </c>
      <c r="CT7" s="25">
        <v>60.34</v>
      </c>
      <c r="CU7" s="25">
        <v>59.54</v>
      </c>
      <c r="CV7" s="25">
        <v>59.97</v>
      </c>
      <c r="CW7" s="25">
        <v>88.96</v>
      </c>
      <c r="CX7" s="25">
        <v>88.3</v>
      </c>
      <c r="CY7" s="25">
        <v>89.67</v>
      </c>
      <c r="CZ7" s="25">
        <v>91.72</v>
      </c>
      <c r="DA7" s="25">
        <v>92.76</v>
      </c>
      <c r="DB7" s="25">
        <v>84.8</v>
      </c>
      <c r="DC7" s="25">
        <v>84.6</v>
      </c>
      <c r="DD7" s="25">
        <v>84.24</v>
      </c>
      <c r="DE7" s="25">
        <v>84.19</v>
      </c>
      <c r="DF7" s="25">
        <v>83.93</v>
      </c>
      <c r="DG7" s="25">
        <v>89.76</v>
      </c>
      <c r="DH7" s="25">
        <v>49</v>
      </c>
      <c r="DI7" s="25">
        <v>48.55</v>
      </c>
      <c r="DJ7" s="25">
        <v>49.22</v>
      </c>
      <c r="DK7" s="25">
        <v>50.17</v>
      </c>
      <c r="DL7" s="25">
        <v>51.54</v>
      </c>
      <c r="DM7" s="25">
        <v>47.66</v>
      </c>
      <c r="DN7" s="25">
        <v>48.17</v>
      </c>
      <c r="DO7" s="25">
        <v>48.83</v>
      </c>
      <c r="DP7" s="25">
        <v>49.96</v>
      </c>
      <c r="DQ7" s="25">
        <v>50.82</v>
      </c>
      <c r="DR7" s="25">
        <v>51.51</v>
      </c>
      <c r="DS7" s="25">
        <v>8.4499999999999993</v>
      </c>
      <c r="DT7" s="25">
        <v>11.38</v>
      </c>
      <c r="DU7" s="25">
        <v>12.64</v>
      </c>
      <c r="DV7" s="25">
        <v>13.98</v>
      </c>
      <c r="DW7" s="25">
        <v>15.13</v>
      </c>
      <c r="DX7" s="25">
        <v>15.1</v>
      </c>
      <c r="DY7" s="25">
        <v>17.12</v>
      </c>
      <c r="DZ7" s="25">
        <v>18.18</v>
      </c>
      <c r="EA7" s="25">
        <v>19.32</v>
      </c>
      <c r="EB7" s="25">
        <v>21.16</v>
      </c>
      <c r="EC7" s="25">
        <v>23.75</v>
      </c>
      <c r="ED7" s="25">
        <v>0.95</v>
      </c>
      <c r="EE7" s="25">
        <v>0.78</v>
      </c>
      <c r="EF7" s="25">
        <v>0.78</v>
      </c>
      <c r="EG7" s="25">
        <v>1.04</v>
      </c>
      <c r="EH7" s="25">
        <v>0.86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UI029</cp:lastModifiedBy>
  <cp:lastPrinted>2024-02-08T05:12:48Z</cp:lastPrinted>
  <dcterms:created xsi:type="dcterms:W3CDTF">2023-12-05T00:58:54Z</dcterms:created>
  <dcterms:modified xsi:type="dcterms:W3CDTF">2024-02-08T05:12:51Z</dcterms:modified>
  <cp:category/>
</cp:coreProperties>
</file>