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NDISK-31DC03\disk\01受け渡し\02業務係\00_業務係\下水道業務\25.経営比較分析表\R04年度決算\"/>
    </mc:Choice>
  </mc:AlternateContent>
  <workbookProtection workbookAlgorithmName="SHA-512" workbookHashValue="U2wsphH0XCVQXYAbp8TKB6GvhTnLKKKwI7G7oCrLzjvtLNFTIdkC54vljCGu4vUhoJWqZW9xAqKg0R+W33NNmA==" workbookSaltValue="igRkHm4k8tFMVqHqaaKCD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AD8" i="4"/>
  <c r="I8" i="4"/>
  <c r="B8" i="4"/>
</calcChain>
</file>

<file path=xl/sharedStrings.xml><?xml version="1.0" encoding="utf-8"?>
<sst xmlns="http://schemas.openxmlformats.org/spreadsheetml/2006/main" count="247" uniqueCount="123">
  <si>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</si>
  <si>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</si>
  <si>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</si>
  <si>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</si>
  <si>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</si>
  <si>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</si>
  <si>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</si>
  <si>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</si>
  <si>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</si>
  <si>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</si>
  <si>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</si>
  <si>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</si>
  <si>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</si>
  <si>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</si>
  <si>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</si>
  <si>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</si>
  <si>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</si>
  <si>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</si>
  <si>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</si>
  <si>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</si>
  <si>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</si>
  <si>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</si>
  <si>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</si>
  <si>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</si>
  <si>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</si>
  <si>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</si>
  <si>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</si>
  <si>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</si>
  <si>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</si>
  <si>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</si>
  <si>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</si>
  <si>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</si>
  <si>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</si>
  <si>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</si>
  <si>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</si>
  <si>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</si>
  <si>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</si>
  <si>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</si>
  <si>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</si>
  <si>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</si>
  <si>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</si>
  <si>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</si>
  <si>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</si>
  <si>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</si>
  <si>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</si>
  <si>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</si>
  <si>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</si>
  <si>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</si>
  <si>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</si>
  <si>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</si>
  <si>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</si>
  <si>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</si>
  <si>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</si>
  <si>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</si>
  <si>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</si>
  <si>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</si>
  <si>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</si>
  <si>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</si>
  <si>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</si>
  <si>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</si>
  <si>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</si>
  <si>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</si>
  <si>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</si>
  <si>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</si>
  <si>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</si>
  <si>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</si>
  <si>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</si>
  <si>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</si>
  <si>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</si>
  <si>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</si>
  <si>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</si>
  <si>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</si>
  <si>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</si>
  <si>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</si>
  <si>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</si>
  <si>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</si>
  <si>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</si>
  <si>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</si>
  <si>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</si>
  <si>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</si>
  <si>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</si>
  <si>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</si>
  <si>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</si>
  <si>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</si>
  <si>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</si>
  <si>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</si>
  <si>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</si>
  <si>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</si>
  <si>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</si>
  <si>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</si>
  <si>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</si>
  <si>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</si>
  <si>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</si>
  <si>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</si>
  <si>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</si>
  <si>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</si>
  <si>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</si>
  <si>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</si>
  <si>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</si>
  <si>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隠岐の島町</t>
  </si>
  <si>
    <t>法非適用</t>
  </si>
  <si>
    <t>下水道事業</t>
  </si>
  <si>
    <t>個別排水処理</t>
  </si>
  <si>
    <t>L3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</si>
  <si>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</si>
  <si>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</si>
  <si>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</si>
  <si>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</si>
  <si>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</si>
  <si>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</si>
  <si>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</si>
  <si>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</si>
  <si>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</si>
  <si>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</si>
  <si>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</si>
  <si>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</si>
  <si>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</si>
  <si>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</si>
  <si>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</si>
  <si>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</si>
  <si>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①100%程度で推移しているが、使用料以外の収入に依存している部分が大きい。
④今後も継続的に新規設置する見込みで類似団体に比較して高くなる見込みである。
⑤浄化槽設置数が少なく、またH29年度より、清掃後の給水を給水車で行う運用となり委託料が増加したため、類似団体と比較して低くなっていたが設置世帯が増えてきたことで40%程度で推移している。
⑥浄化槽設置数が少なく、またH29年度より、清掃後の給水を給水車で行う運用となり委託料が増加したため、類似団体と比較して高かったが、設置世帯が増えてきたことで400円程度で推移している。
⑦まだまだ、浄化槽設置数が少なく、人口減少等で使用水量が少ないため、類似団体に比較して低い。
⑧類似団体に比較して高く、100%である。</t>
    <rPh sb="5" eb="7">
      <t>テイド</t>
    </rPh>
    <rPh sb="164" eb="166">
      <t>テイド</t>
    </rPh>
    <rPh sb="258" eb="259">
      <t>エン</t>
    </rPh>
    <phoneticPr fontId="4"/>
  </si>
  <si>
    <t>平成25年度から事業開始で、新しい施設のため耐用年数内であり、老朽化による改善は実施していない。</t>
    <rPh sb="8" eb="10">
      <t>ジギョウ</t>
    </rPh>
    <phoneticPr fontId="4"/>
  </si>
  <si>
    <t>個別排水処理事業は、平成25年度から事業開始で今後も事業を継続して進めるため、企業債残高は増加傾向である。世帯人口減少による経費回収率の改善が見込まれないことが問題。</t>
    <rPh sb="18" eb="20">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</si>
</sst>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84F-47F2-ABB3-7F33EC23D275}"/>
            </c:ext>
          </c:extLst>
        </c:ser>
        <c:dLbls>
          <c:showLegendKey val="0"/>
          <c:showVal val="0"/>
          <c:showCatName val="0"/>
          <c:showSerName val="0"/>
          <c:showPercent val="0"/>
          <c:showBubbleSize val="0"/>
        </c:dLbls>
        <c:gapWidth val="150"/>
        <c:axId val="577695864"/>
        <c:axId val="577699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884F-47F2-ABB3-7F33EC23D275}"/>
            </c:ext>
          </c:extLst>
        </c:ser>
        <c:dLbls>
          <c:showLegendKey val="0"/>
          <c:showVal val="0"/>
          <c:showCatName val="0"/>
          <c:showSerName val="0"/>
          <c:showPercent val="0"/>
          <c:showBubbleSize val="0"/>
        </c:dLbls>
        <c:marker val="1"/>
        <c:smooth val="0"/>
        <c:axId val="577695864"/>
        <c:axId val="577699784"/>
      </c:lineChart>
      <c:dateAx>
        <c:axId val="577695864"/>
        <c:scaling>
          <c:orientation val="minMax"/>
        </c:scaling>
        <c:delete val="1"/>
        <c:axPos val="b"/>
        <c:numFmt formatCode="&quot;H&quot;yy" sourceLinked="1"/>
        <c:majorTickMark val="none"/>
        <c:minorTickMark val="none"/>
        <c:tickLblPos val="none"/>
        <c:crossAx val="577699784"/>
        <c:crosses val="autoZero"/>
        <c:auto val="1"/>
        <c:lblOffset val="100"/>
        <c:baseTimeUnit val="years"/>
      </c:dateAx>
      <c:valAx>
        <c:axId val="577699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7695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100.02</c:v>
                </c:pt>
                <c:pt idx="1">
                  <c:v>100.11</c:v>
                </c:pt>
                <c:pt idx="2">
                  <c:v>101.03</c:v>
                </c:pt>
                <c:pt idx="3">
                  <c:v>98.95</c:v>
                </c:pt>
                <c:pt idx="4">
                  <c:v>100.03</c:v>
                </c:pt>
              </c:numCache>
            </c:numRef>
          </c:val>
          <c:extLst xmlns:c16r2="http://schemas.microsoft.com/office/drawing/2015/06/chart">
            <c:ext xmlns:c16="http://schemas.microsoft.com/office/drawing/2014/chart" uri="{C3380CC4-5D6E-409C-BE32-E72D297353CC}">
              <c16:uniqueId val="{00000000-FB1F-4B66-90B5-46612C55C57B}"/>
            </c:ext>
          </c:extLst>
        </c:ser>
        <c:dLbls>
          <c:showLegendKey val="0"/>
          <c:showVal val="0"/>
          <c:showCatName val="0"/>
          <c:showSerName val="0"/>
          <c:showPercent val="0"/>
          <c:showBubbleSize val="0"/>
        </c:dLbls>
        <c:gapWidth val="150"/>
        <c:axId val="577689200"/>
        <c:axId val="577691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1F-4B66-90B5-46612C55C57B}"/>
            </c:ext>
          </c:extLst>
        </c:ser>
        <c:dLbls>
          <c:showLegendKey val="0"/>
          <c:showVal val="0"/>
          <c:showCatName val="0"/>
          <c:showSerName val="0"/>
          <c:showPercent val="0"/>
          <c:showBubbleSize val="0"/>
        </c:dLbls>
        <c:marker val="1"/>
        <c:smooth val="0"/>
        <c:axId val="577689200"/>
        <c:axId val="577691160"/>
      </c:lineChart>
      <c:dateAx>
        <c:axId val="577689200"/>
        <c:scaling>
          <c:orientation val="minMax"/>
        </c:scaling>
        <c:delete val="1"/>
        <c:axPos val="b"/>
        <c:numFmt formatCode="&quot;H&quot;yy" sourceLinked="1"/>
        <c:majorTickMark val="none"/>
        <c:minorTickMark val="none"/>
        <c:tickLblPos val="none"/>
        <c:crossAx val="577691160"/>
        <c:crosses val="autoZero"/>
        <c:auto val="1"/>
        <c:lblOffset val="100"/>
        <c:baseTimeUnit val="years"/>
      </c:dateAx>
      <c:valAx>
        <c:axId val="577691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768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07E-4485-AA28-3E15B8AF855D}"/>
            </c:ext>
          </c:extLst>
        </c:ser>
        <c:dLbls>
          <c:showLegendKey val="0"/>
          <c:showVal val="0"/>
          <c:showCatName val="0"/>
          <c:showSerName val="0"/>
          <c:showPercent val="0"/>
          <c:showBubbleSize val="0"/>
        </c:dLbls>
        <c:gapWidth val="150"/>
        <c:axId val="577687632"/>
        <c:axId val="57769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07E-4485-AA28-3E15B8AF855D}"/>
            </c:ext>
          </c:extLst>
        </c:ser>
        <c:dLbls>
          <c:showLegendKey val="0"/>
          <c:showVal val="0"/>
          <c:showCatName val="0"/>
          <c:showSerName val="0"/>
          <c:showPercent val="0"/>
          <c:showBubbleSize val="0"/>
        </c:dLbls>
        <c:marker val="1"/>
        <c:smooth val="0"/>
        <c:axId val="577687632"/>
        <c:axId val="577696256"/>
      </c:lineChart>
      <c:dateAx>
        <c:axId val="577687632"/>
        <c:scaling>
          <c:orientation val="minMax"/>
        </c:scaling>
        <c:delete val="1"/>
        <c:axPos val="b"/>
        <c:numFmt formatCode="&quot;H&quot;yy" sourceLinked="1"/>
        <c:majorTickMark val="none"/>
        <c:minorTickMark val="none"/>
        <c:tickLblPos val="none"/>
        <c:crossAx val="577696256"/>
        <c:crosses val="autoZero"/>
        <c:auto val="1"/>
        <c:lblOffset val="100"/>
        <c:baseTimeUnit val="years"/>
      </c:dateAx>
      <c:valAx>
        <c:axId val="57769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768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E06-454D-BBB8-2DC4CA1417D6}"/>
            </c:ext>
          </c:extLst>
        </c:ser>
        <c:dLbls>
          <c:showLegendKey val="0"/>
          <c:showVal val="0"/>
          <c:showCatName val="0"/>
          <c:showSerName val="0"/>
          <c:showPercent val="0"/>
          <c:showBubbleSize val="0"/>
        </c:dLbls>
        <c:gapWidth val="150"/>
        <c:axId val="577688808"/>
        <c:axId val="577689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06-454D-BBB8-2DC4CA1417D6}"/>
            </c:ext>
          </c:extLst>
        </c:ser>
        <c:dLbls>
          <c:showLegendKey val="0"/>
          <c:showVal val="0"/>
          <c:showCatName val="0"/>
          <c:showSerName val="0"/>
          <c:showPercent val="0"/>
          <c:showBubbleSize val="0"/>
        </c:dLbls>
        <c:marker val="1"/>
        <c:smooth val="0"/>
        <c:axId val="577688808"/>
        <c:axId val="577689592"/>
      </c:lineChart>
      <c:dateAx>
        <c:axId val="577688808"/>
        <c:scaling>
          <c:orientation val="minMax"/>
        </c:scaling>
        <c:delete val="1"/>
        <c:axPos val="b"/>
        <c:numFmt formatCode="&quot;H&quot;yy" sourceLinked="1"/>
        <c:majorTickMark val="none"/>
        <c:minorTickMark val="none"/>
        <c:tickLblPos val="none"/>
        <c:crossAx val="577689592"/>
        <c:crosses val="autoZero"/>
        <c:auto val="1"/>
        <c:lblOffset val="100"/>
        <c:baseTimeUnit val="years"/>
      </c:dateAx>
      <c:valAx>
        <c:axId val="577689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7688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694-4104-B1C7-1F13AC047906}"/>
            </c:ext>
          </c:extLst>
        </c:ser>
        <c:dLbls>
          <c:showLegendKey val="0"/>
          <c:showVal val="0"/>
          <c:showCatName val="0"/>
          <c:showSerName val="0"/>
          <c:showPercent val="0"/>
          <c:showBubbleSize val="0"/>
        </c:dLbls>
        <c:gapWidth val="150"/>
        <c:axId val="577693904"/>
        <c:axId val="577695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694-4104-B1C7-1F13AC047906}"/>
            </c:ext>
          </c:extLst>
        </c:ser>
        <c:dLbls>
          <c:showLegendKey val="0"/>
          <c:showVal val="0"/>
          <c:showCatName val="0"/>
          <c:showSerName val="0"/>
          <c:showPercent val="0"/>
          <c:showBubbleSize val="0"/>
        </c:dLbls>
        <c:marker val="1"/>
        <c:smooth val="0"/>
        <c:axId val="577693904"/>
        <c:axId val="577695080"/>
      </c:lineChart>
      <c:dateAx>
        <c:axId val="577693904"/>
        <c:scaling>
          <c:orientation val="minMax"/>
        </c:scaling>
        <c:delete val="1"/>
        <c:axPos val="b"/>
        <c:numFmt formatCode="&quot;H&quot;yy" sourceLinked="1"/>
        <c:majorTickMark val="none"/>
        <c:minorTickMark val="none"/>
        <c:tickLblPos val="none"/>
        <c:crossAx val="577695080"/>
        <c:crosses val="autoZero"/>
        <c:auto val="1"/>
        <c:lblOffset val="100"/>
        <c:baseTimeUnit val="years"/>
      </c:dateAx>
      <c:valAx>
        <c:axId val="577695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769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CC-4F1E-AA2E-C271674922EB}"/>
            </c:ext>
          </c:extLst>
        </c:ser>
        <c:dLbls>
          <c:showLegendKey val="0"/>
          <c:showVal val="0"/>
          <c:showCatName val="0"/>
          <c:showSerName val="0"/>
          <c:showPercent val="0"/>
          <c:showBubbleSize val="0"/>
        </c:dLbls>
        <c:gapWidth val="150"/>
        <c:axId val="577696648"/>
        <c:axId val="57769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CC-4F1E-AA2E-C271674922EB}"/>
            </c:ext>
          </c:extLst>
        </c:ser>
        <c:dLbls>
          <c:showLegendKey val="0"/>
          <c:showVal val="0"/>
          <c:showCatName val="0"/>
          <c:showSerName val="0"/>
          <c:showPercent val="0"/>
          <c:showBubbleSize val="0"/>
        </c:dLbls>
        <c:marker val="1"/>
        <c:smooth val="0"/>
        <c:axId val="577696648"/>
        <c:axId val="577690768"/>
      </c:lineChart>
      <c:dateAx>
        <c:axId val="577696648"/>
        <c:scaling>
          <c:orientation val="minMax"/>
        </c:scaling>
        <c:delete val="1"/>
        <c:axPos val="b"/>
        <c:numFmt formatCode="&quot;H&quot;yy" sourceLinked="1"/>
        <c:majorTickMark val="none"/>
        <c:minorTickMark val="none"/>
        <c:tickLblPos val="none"/>
        <c:crossAx val="577690768"/>
        <c:crosses val="autoZero"/>
        <c:auto val="1"/>
        <c:lblOffset val="100"/>
        <c:baseTimeUnit val="years"/>
      </c:dateAx>
      <c:valAx>
        <c:axId val="57769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769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2330.9</c:v>
                </c:pt>
                <c:pt idx="1">
                  <c:v>2214.8200000000002</c:v>
                </c:pt>
                <c:pt idx="2">
                  <c:v>2220.96</c:v>
                </c:pt>
                <c:pt idx="3">
                  <c:v>2060.2600000000002</c:v>
                </c:pt>
                <c:pt idx="4">
                  <c:v>2013.26</c:v>
                </c:pt>
              </c:numCache>
            </c:numRef>
          </c:val>
          <c:extLst xmlns:c16r2="http://schemas.microsoft.com/office/drawing/2015/06/chart">
            <c:ext xmlns:c16="http://schemas.microsoft.com/office/drawing/2014/chart" uri="{C3380CC4-5D6E-409C-BE32-E72D297353CC}">
              <c16:uniqueId val="{00000000-C568-46AE-B83A-76AF739DD509}"/>
            </c:ext>
          </c:extLst>
        </c:ser>
        <c:dLbls>
          <c:showLegendKey val="0"/>
          <c:showVal val="0"/>
          <c:showCatName val="0"/>
          <c:showSerName val="0"/>
          <c:showPercent val="0"/>
          <c:showBubbleSize val="0"/>
        </c:dLbls>
        <c:gapWidth val="150"/>
        <c:axId val="577706056"/>
        <c:axId val="57770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918.36</c:v>
                </c:pt>
                <c:pt idx="1">
                  <c:v>860.05</c:v>
                </c:pt>
                <c:pt idx="2">
                  <c:v>745.86</c:v>
                </c:pt>
                <c:pt idx="3">
                  <c:v>407.37</c:v>
                </c:pt>
                <c:pt idx="4">
                  <c:v>461.71</c:v>
                </c:pt>
              </c:numCache>
            </c:numRef>
          </c:val>
          <c:smooth val="0"/>
          <c:extLst xmlns:c16r2="http://schemas.microsoft.com/office/drawing/2015/06/chart">
            <c:ext xmlns:c16="http://schemas.microsoft.com/office/drawing/2014/chart" uri="{C3380CC4-5D6E-409C-BE32-E72D297353CC}">
              <c16:uniqueId val="{00000001-C568-46AE-B83A-76AF739DD509}"/>
            </c:ext>
          </c:extLst>
        </c:ser>
        <c:dLbls>
          <c:showLegendKey val="0"/>
          <c:showVal val="0"/>
          <c:showCatName val="0"/>
          <c:showSerName val="0"/>
          <c:showPercent val="0"/>
          <c:showBubbleSize val="0"/>
        </c:dLbls>
        <c:marker val="1"/>
        <c:smooth val="0"/>
        <c:axId val="577706056"/>
        <c:axId val="577700960"/>
      </c:lineChart>
      <c:dateAx>
        <c:axId val="577706056"/>
        <c:scaling>
          <c:orientation val="minMax"/>
        </c:scaling>
        <c:delete val="1"/>
        <c:axPos val="b"/>
        <c:numFmt formatCode="&quot;H&quot;yy" sourceLinked="1"/>
        <c:majorTickMark val="none"/>
        <c:minorTickMark val="none"/>
        <c:tickLblPos val="none"/>
        <c:crossAx val="577700960"/>
        <c:crosses val="autoZero"/>
        <c:auto val="1"/>
        <c:lblOffset val="100"/>
        <c:baseTimeUnit val="years"/>
      </c:dateAx>
      <c:valAx>
        <c:axId val="57770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7706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28.34</c:v>
                </c:pt>
                <c:pt idx="1">
                  <c:v>40.69</c:v>
                </c:pt>
                <c:pt idx="2">
                  <c:v>40.08</c:v>
                </c:pt>
                <c:pt idx="3">
                  <c:v>37.99</c:v>
                </c:pt>
                <c:pt idx="4">
                  <c:v>37.6</c:v>
                </c:pt>
              </c:numCache>
            </c:numRef>
          </c:val>
          <c:extLst xmlns:c16r2="http://schemas.microsoft.com/office/drawing/2015/06/chart">
            <c:ext xmlns:c16="http://schemas.microsoft.com/office/drawing/2014/chart" uri="{C3380CC4-5D6E-409C-BE32-E72D297353CC}">
              <c16:uniqueId val="{00000000-A9F7-4C1A-A44C-28902992A629}"/>
            </c:ext>
          </c:extLst>
        </c:ser>
        <c:dLbls>
          <c:showLegendKey val="0"/>
          <c:showVal val="0"/>
          <c:showCatName val="0"/>
          <c:showSerName val="0"/>
          <c:showPercent val="0"/>
          <c:showBubbleSize val="0"/>
        </c:dLbls>
        <c:gapWidth val="150"/>
        <c:axId val="577704488"/>
        <c:axId val="57770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50.94</c:v>
                </c:pt>
                <c:pt idx="1">
                  <c:v>44.86</c:v>
                </c:pt>
                <c:pt idx="2">
                  <c:v>38.090000000000003</c:v>
                </c:pt>
                <c:pt idx="3">
                  <c:v>59.67</c:v>
                </c:pt>
                <c:pt idx="4">
                  <c:v>54.97</c:v>
                </c:pt>
              </c:numCache>
            </c:numRef>
          </c:val>
          <c:smooth val="0"/>
          <c:extLst xmlns:c16r2="http://schemas.microsoft.com/office/drawing/2015/06/chart">
            <c:ext xmlns:c16="http://schemas.microsoft.com/office/drawing/2014/chart" uri="{C3380CC4-5D6E-409C-BE32-E72D297353CC}">
              <c16:uniqueId val="{00000001-A9F7-4C1A-A44C-28902992A629}"/>
            </c:ext>
          </c:extLst>
        </c:ser>
        <c:dLbls>
          <c:showLegendKey val="0"/>
          <c:showVal val="0"/>
          <c:showCatName val="0"/>
          <c:showSerName val="0"/>
          <c:showPercent val="0"/>
          <c:showBubbleSize val="0"/>
        </c:dLbls>
        <c:marker val="1"/>
        <c:smooth val="0"/>
        <c:axId val="577704488"/>
        <c:axId val="577705664"/>
      </c:lineChart>
      <c:dateAx>
        <c:axId val="577704488"/>
        <c:scaling>
          <c:orientation val="minMax"/>
        </c:scaling>
        <c:delete val="1"/>
        <c:axPos val="b"/>
        <c:numFmt formatCode="&quot;H&quot;yy" sourceLinked="1"/>
        <c:majorTickMark val="none"/>
        <c:minorTickMark val="none"/>
        <c:tickLblPos val="none"/>
        <c:crossAx val="577705664"/>
        <c:crosses val="autoZero"/>
        <c:auto val="1"/>
        <c:lblOffset val="100"/>
        <c:baseTimeUnit val="years"/>
      </c:dateAx>
      <c:valAx>
        <c:axId val="57770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7704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508.41</c:v>
                </c:pt>
                <c:pt idx="1">
                  <c:v>407.79</c:v>
                </c:pt>
                <c:pt idx="2">
                  <c:v>393.96</c:v>
                </c:pt>
                <c:pt idx="3">
                  <c:v>409.63</c:v>
                </c:pt>
                <c:pt idx="4">
                  <c:v>419.36</c:v>
                </c:pt>
              </c:numCache>
            </c:numRef>
          </c:val>
          <c:extLst xmlns:c16r2="http://schemas.microsoft.com/office/drawing/2015/06/chart">
            <c:ext xmlns:c16="http://schemas.microsoft.com/office/drawing/2014/chart" uri="{C3380CC4-5D6E-409C-BE32-E72D297353CC}">
              <c16:uniqueId val="{00000000-E4D6-4552-9E06-BA7E3C364FEF}"/>
            </c:ext>
          </c:extLst>
        </c:ser>
        <c:dLbls>
          <c:showLegendKey val="0"/>
          <c:showVal val="0"/>
          <c:showCatName val="0"/>
          <c:showSerName val="0"/>
          <c:showPercent val="0"/>
          <c:showBubbleSize val="0"/>
        </c:dLbls>
        <c:gapWidth val="150"/>
        <c:axId val="577706840"/>
        <c:axId val="57770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371.2</c:v>
                </c:pt>
                <c:pt idx="1">
                  <c:v>496.36</c:v>
                </c:pt>
                <c:pt idx="2">
                  <c:v>609.26</c:v>
                </c:pt>
                <c:pt idx="3">
                  <c:v>406.8</c:v>
                </c:pt>
                <c:pt idx="4">
                  <c:v>430.17</c:v>
                </c:pt>
              </c:numCache>
            </c:numRef>
          </c:val>
          <c:smooth val="0"/>
          <c:extLst xmlns:c16r2="http://schemas.microsoft.com/office/drawing/2015/06/chart">
            <c:ext xmlns:c16="http://schemas.microsoft.com/office/drawing/2014/chart" uri="{C3380CC4-5D6E-409C-BE32-E72D297353CC}">
              <c16:uniqueId val="{00000001-E4D6-4552-9E06-BA7E3C364FEF}"/>
            </c:ext>
          </c:extLst>
        </c:ser>
        <c:dLbls>
          <c:showLegendKey val="0"/>
          <c:showVal val="0"/>
          <c:showCatName val="0"/>
          <c:showSerName val="0"/>
          <c:showPercent val="0"/>
          <c:showBubbleSize val="0"/>
        </c:dLbls>
        <c:marker val="1"/>
        <c:smooth val="0"/>
        <c:axId val="577706840"/>
        <c:axId val="577708800"/>
      </c:lineChart>
      <c:dateAx>
        <c:axId val="577706840"/>
        <c:scaling>
          <c:orientation val="minMax"/>
        </c:scaling>
        <c:delete val="1"/>
        <c:axPos val="b"/>
        <c:numFmt formatCode="&quot;H&quot;yy" sourceLinked="1"/>
        <c:majorTickMark val="none"/>
        <c:minorTickMark val="none"/>
        <c:tickLblPos val="none"/>
        <c:crossAx val="577708800"/>
        <c:crosses val="autoZero"/>
        <c:auto val="1"/>
        <c:lblOffset val="100"/>
        <c:baseTimeUnit val="years"/>
      </c:dateAx>
      <c:valAx>
        <c:axId val="57770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7706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31.58</c:v>
                </c:pt>
                <c:pt idx="1">
                  <c:v>40</c:v>
                </c:pt>
                <c:pt idx="2">
                  <c:v>42.62</c:v>
                </c:pt>
                <c:pt idx="3">
                  <c:v>39.39</c:v>
                </c:pt>
                <c:pt idx="4">
                  <c:v>40.299999999999997</c:v>
                </c:pt>
              </c:numCache>
            </c:numRef>
          </c:val>
          <c:extLst xmlns:c16r2="http://schemas.microsoft.com/office/drawing/2015/06/chart">
            <c:ext xmlns:c16="http://schemas.microsoft.com/office/drawing/2014/chart" uri="{C3380CC4-5D6E-409C-BE32-E72D297353CC}">
              <c16:uniqueId val="{00000000-1F51-4CE5-AD06-B3C9E86F5253}"/>
            </c:ext>
          </c:extLst>
        </c:ser>
        <c:dLbls>
          <c:showLegendKey val="0"/>
          <c:showVal val="0"/>
          <c:showCatName val="0"/>
          <c:showSerName val="0"/>
          <c:showPercent val="0"/>
          <c:showBubbleSize val="0"/>
        </c:dLbls>
        <c:gapWidth val="150"/>
        <c:axId val="577710368"/>
        <c:axId val="577710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47.29</c:v>
                </c:pt>
                <c:pt idx="1">
                  <c:v>54.73</c:v>
                </c:pt>
                <c:pt idx="2">
                  <c:v>56.29</c:v>
                </c:pt>
                <c:pt idx="3">
                  <c:v>59.69</c:v>
                </c:pt>
                <c:pt idx="4">
                  <c:v>60.64</c:v>
                </c:pt>
              </c:numCache>
            </c:numRef>
          </c:val>
          <c:smooth val="0"/>
          <c:extLst xmlns:c16r2="http://schemas.microsoft.com/office/drawing/2015/06/chart">
            <c:ext xmlns:c16="http://schemas.microsoft.com/office/drawing/2014/chart" uri="{C3380CC4-5D6E-409C-BE32-E72D297353CC}">
              <c16:uniqueId val="{00000001-1F51-4CE5-AD06-B3C9E86F5253}"/>
            </c:ext>
          </c:extLst>
        </c:ser>
        <c:dLbls>
          <c:showLegendKey val="0"/>
          <c:showVal val="0"/>
          <c:showCatName val="0"/>
          <c:showSerName val="0"/>
          <c:showPercent val="0"/>
          <c:showBubbleSize val="0"/>
        </c:dLbls>
        <c:marker val="1"/>
        <c:smooth val="0"/>
        <c:axId val="577710368"/>
        <c:axId val="577710760"/>
      </c:lineChart>
      <c:dateAx>
        <c:axId val="577710368"/>
        <c:scaling>
          <c:orientation val="minMax"/>
        </c:scaling>
        <c:delete val="1"/>
        <c:axPos val="b"/>
        <c:numFmt formatCode="&quot;H&quot;yy" sourceLinked="1"/>
        <c:majorTickMark val="none"/>
        <c:minorTickMark val="none"/>
        <c:tickLblPos val="none"/>
        <c:crossAx val="577710760"/>
        <c:crosses val="autoZero"/>
        <c:auto val="1"/>
        <c:lblOffset val="100"/>
        <c:baseTimeUnit val="years"/>
      </c:dateAx>
      <c:valAx>
        <c:axId val="577710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771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0F1D-4188-B006-A283AF3C70FE}"/>
            </c:ext>
          </c:extLst>
        </c:ser>
        <c:dLbls>
          <c:showLegendKey val="0"/>
          <c:showVal val="0"/>
          <c:showCatName val="0"/>
          <c:showSerName val="0"/>
          <c:showPercent val="0"/>
          <c:showBubbleSize val="0"/>
        </c:dLbls>
        <c:gapWidth val="150"/>
        <c:axId val="577700176"/>
        <c:axId val="577708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57.74</c:v>
                </c:pt>
                <c:pt idx="1">
                  <c:v>54.72</c:v>
                </c:pt>
                <c:pt idx="2">
                  <c:v>54.06</c:v>
                </c:pt>
                <c:pt idx="3">
                  <c:v>67.73</c:v>
                </c:pt>
                <c:pt idx="4">
                  <c:v>72.97</c:v>
                </c:pt>
              </c:numCache>
            </c:numRef>
          </c:val>
          <c:smooth val="0"/>
          <c:extLst xmlns:c16r2="http://schemas.microsoft.com/office/drawing/2015/06/chart">
            <c:ext xmlns:c16="http://schemas.microsoft.com/office/drawing/2014/chart" uri="{C3380CC4-5D6E-409C-BE32-E72D297353CC}">
              <c16:uniqueId val="{00000001-0F1D-4188-B006-A283AF3C70FE}"/>
            </c:ext>
          </c:extLst>
        </c:ser>
        <c:dLbls>
          <c:showLegendKey val="0"/>
          <c:showVal val="0"/>
          <c:showCatName val="0"/>
          <c:showSerName val="0"/>
          <c:showPercent val="0"/>
          <c:showBubbleSize val="0"/>
        </c:dLbls>
        <c:marker val="1"/>
        <c:smooth val="0"/>
        <c:axId val="577700176"/>
        <c:axId val="577708408"/>
      </c:lineChart>
      <c:dateAx>
        <c:axId val="577700176"/>
        <c:scaling>
          <c:orientation val="minMax"/>
        </c:scaling>
        <c:delete val="1"/>
        <c:axPos val="b"/>
        <c:numFmt formatCode="&quot;H&quot;yy" sourceLinked="1"/>
        <c:majorTickMark val="none"/>
        <c:minorTickMark val="none"/>
        <c:tickLblPos val="none"/>
        <c:crossAx val="577708408"/>
        <c:crosses val="autoZero"/>
        <c:auto val="1"/>
        <c:lblOffset val="100"/>
        <c:baseTimeUnit val="years"/>
      </c:dateAx>
      <c:valAx>
        <c:axId val="57770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770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【881.57】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40" zoomScale="75" zoomScaleNormal="7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島根県　隠岐の島町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個別排水処理</v>
      </c>
      <c r="Q8" s="65"/>
      <c r="R8" s="65"/>
      <c r="S8" s="65"/>
      <c r="T8" s="65"/>
      <c r="U8" s="65"/>
      <c r="V8" s="65"/>
      <c r="W8" s="65" t="str">
        <f>データ!L6</f>
        <v>L3</v>
      </c>
      <c r="X8" s="65"/>
      <c r="Y8" s="65"/>
      <c r="Z8" s="65"/>
      <c r="AA8" s="65"/>
      <c r="AB8" s="65"/>
      <c r="AC8" s="65"/>
      <c r="AD8" s="66" t="str">
        <f>データ!$M$6</f>
        <v>非設置</v>
      </c>
      <c r="AE8" s="66"/>
      <c r="AF8" s="66"/>
      <c r="AG8" s="66"/>
      <c r="AH8" s="66"/>
      <c r="AI8" s="66"/>
      <c r="AJ8" s="66"/>
      <c r="AK8" s="3"/>
      <c r="AL8" s="46">
        <f>データ!S6</f>
        <v>13551</v>
      </c>
      <c r="AM8" s="46"/>
      <c r="AN8" s="46"/>
      <c r="AO8" s="46"/>
      <c r="AP8" s="46"/>
      <c r="AQ8" s="46"/>
      <c r="AR8" s="46"/>
      <c r="AS8" s="46"/>
      <c r="AT8" s="45">
        <f>データ!T6</f>
        <v>242.82</v>
      </c>
      <c r="AU8" s="45"/>
      <c r="AV8" s="45"/>
      <c r="AW8" s="45"/>
      <c r="AX8" s="45"/>
      <c r="AY8" s="45"/>
      <c r="AZ8" s="45"/>
      <c r="BA8" s="45"/>
      <c r="BB8" s="45">
        <f>データ!U6</f>
        <v>55.81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0.79</v>
      </c>
      <c r="Q10" s="45"/>
      <c r="R10" s="45"/>
      <c r="S10" s="45"/>
      <c r="T10" s="45"/>
      <c r="U10" s="45"/>
      <c r="V10" s="45"/>
      <c r="W10" s="45">
        <f>データ!Q6</f>
        <v>100</v>
      </c>
      <c r="X10" s="45"/>
      <c r="Y10" s="45"/>
      <c r="Z10" s="45"/>
      <c r="AA10" s="45"/>
      <c r="AB10" s="45"/>
      <c r="AC10" s="45"/>
      <c r="AD10" s="46">
        <f>データ!R6</f>
        <v>3848</v>
      </c>
      <c r="AE10" s="46"/>
      <c r="AF10" s="46"/>
      <c r="AG10" s="46"/>
      <c r="AH10" s="46"/>
      <c r="AI10" s="46"/>
      <c r="AJ10" s="46"/>
      <c r="AK10" s="2"/>
      <c r="AL10" s="46">
        <f>データ!V6</f>
        <v>106</v>
      </c>
      <c r="AM10" s="46"/>
      <c r="AN10" s="46"/>
      <c r="AO10" s="46"/>
      <c r="AP10" s="46"/>
      <c r="AQ10" s="46"/>
      <c r="AR10" s="46"/>
      <c r="AS10" s="46"/>
      <c r="AT10" s="45">
        <f>データ!W6</f>
        <v>0.19</v>
      </c>
      <c r="AU10" s="45"/>
      <c r="AV10" s="45"/>
      <c r="AW10" s="45"/>
      <c r="AX10" s="45"/>
      <c r="AY10" s="45"/>
      <c r="AZ10" s="45"/>
      <c r="BA10" s="45"/>
      <c r="BB10" s="45">
        <f>データ!X6</f>
        <v>557.89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120</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121</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122</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【881.57】</v>
      </c>
      <c r="I86" s="12" t="str">
        <f>データ!CA6</f>
        <v>【46.46】</v>
      </c>
      <c r="J86" s="12" t="str">
        <f>データ!CL6</f>
        <v>【339.86】</v>
      </c>
      <c r="K86" s="12" t="str">
        <f>データ!CW6</f>
        <v>【45.78】</v>
      </c>
      <c r="L86" s="12" t="str">
        <f>データ!DH6</f>
        <v>【81.82】</v>
      </c>
      <c r="M86" s="12" t="s">
        <v>45</v>
      </c>
      <c r="N86" s="12" t="s">
        <v>45</v>
      </c>
      <c r="O86" s="12" t="str">
        <f>データ!EO6</f>
        <v>【-】</v>
      </c>
    </row>
  </sheetData>
  <sheetProtection algorithmName="SHA-512" hashValue="9wCDh+fEg+CmY5pBe9/I13jLszt5gTnPnuDK/YTpRV5/xL/dawJsI2HWOiIQh0kzUomz4+B8HrXKAajcAYyDmA==" saltValue="6af+HJtj+3Hg7YIsFKiZ/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325287</v>
      </c>
      <c r="D6" s="19">
        <f t="shared" si="3"/>
        <v>47</v>
      </c>
      <c r="E6" s="19">
        <f t="shared" si="3"/>
        <v>18</v>
      </c>
      <c r="F6" s="19">
        <f t="shared" si="3"/>
        <v>1</v>
      </c>
      <c r="G6" s="19">
        <f t="shared" si="3"/>
        <v>0</v>
      </c>
      <c r="H6" s="19" t="str">
        <f t="shared" si="3"/>
        <v>島根県　隠岐の島町</v>
      </c>
      <c r="I6" s="19" t="str">
        <f t="shared" si="3"/>
        <v>法非適用</v>
      </c>
      <c r="J6" s="19" t="str">
        <f t="shared" si="3"/>
        <v>下水道事業</v>
      </c>
      <c r="K6" s="19" t="str">
        <f t="shared" si="3"/>
        <v>個別排水処理</v>
      </c>
      <c r="L6" s="19" t="str">
        <f t="shared" si="3"/>
        <v>L3</v>
      </c>
      <c r="M6" s="19" t="str">
        <f t="shared" si="3"/>
        <v>非設置</v>
      </c>
      <c r="N6" s="20" t="str">
        <f t="shared" si="3"/>
        <v>-</v>
      </c>
      <c r="O6" s="20" t="str">
        <f t="shared" si="3"/>
        <v>該当数値なし</v>
      </c>
      <c r="P6" s="20">
        <f t="shared" si="3"/>
        <v>0.79</v>
      </c>
      <c r="Q6" s="20">
        <f t="shared" si="3"/>
        <v>100</v>
      </c>
      <c r="R6" s="20">
        <f t="shared" si="3"/>
        <v>3848</v>
      </c>
      <c r="S6" s="20">
        <f t="shared" si="3"/>
        <v>13551</v>
      </c>
      <c r="T6" s="20">
        <f t="shared" si="3"/>
        <v>242.82</v>
      </c>
      <c r="U6" s="20">
        <f t="shared" si="3"/>
        <v>55.81</v>
      </c>
      <c r="V6" s="20">
        <f t="shared" si="3"/>
        <v>106</v>
      </c>
      <c r="W6" s="20">
        <f t="shared" si="3"/>
        <v>0.19</v>
      </c>
      <c r="X6" s="20">
        <f t="shared" si="3"/>
        <v>557.89</v>
      </c>
      <c r="Y6" s="21">
        <f>IF(Y7="",NA(),Y7)</f>
        <v>100.02</v>
      </c>
      <c r="Z6" s="21">
        <f t="shared" ref="Z6:AH6" si="4">IF(Z7="",NA(),Z7)</f>
        <v>100.11</v>
      </c>
      <c r="AA6" s="21">
        <f t="shared" si="4"/>
        <v>101.03</v>
      </c>
      <c r="AB6" s="21">
        <f t="shared" si="4"/>
        <v>98.95</v>
      </c>
      <c r="AC6" s="21">
        <f t="shared" si="4"/>
        <v>100.03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2330.9</v>
      </c>
      <c r="BG6" s="21">
        <f t="shared" ref="BG6:BO6" si="7">IF(BG7="",NA(),BG7)</f>
        <v>2214.8200000000002</v>
      </c>
      <c r="BH6" s="21">
        <f t="shared" si="7"/>
        <v>2220.96</v>
      </c>
      <c r="BI6" s="21">
        <f t="shared" si="7"/>
        <v>2060.2600000000002</v>
      </c>
      <c r="BJ6" s="21">
        <f t="shared" si="7"/>
        <v>2013.26</v>
      </c>
      <c r="BK6" s="21">
        <f t="shared" si="7"/>
        <v>918.36</v>
      </c>
      <c r="BL6" s="21">
        <f t="shared" si="7"/>
        <v>860.05</v>
      </c>
      <c r="BM6" s="21">
        <f t="shared" si="7"/>
        <v>745.86</v>
      </c>
      <c r="BN6" s="21">
        <f t="shared" si="7"/>
        <v>407.37</v>
      </c>
      <c r="BO6" s="21">
        <f t="shared" si="7"/>
        <v>461.71</v>
      </c>
      <c r="BP6" s="20" t="str">
        <f>IF(BP7="","",IF(BP7="-","【-】","【"&amp;SUBSTITUTE(TEXT(BP7,"#,##0.00"),"-","△")&amp;"】"))</f>
        <v>【881.57】</v>
      </c>
      <c r="BQ6" s="21">
        <f>IF(BQ7="",NA(),BQ7)</f>
        <v>28.34</v>
      </c>
      <c r="BR6" s="21">
        <f t="shared" ref="BR6:BZ6" si="8">IF(BR7="",NA(),BR7)</f>
        <v>40.69</v>
      </c>
      <c r="BS6" s="21">
        <f t="shared" si="8"/>
        <v>40.08</v>
      </c>
      <c r="BT6" s="21">
        <f t="shared" si="8"/>
        <v>37.99</v>
      </c>
      <c r="BU6" s="21">
        <f t="shared" si="8"/>
        <v>37.6</v>
      </c>
      <c r="BV6" s="21">
        <f t="shared" si="8"/>
        <v>50.94</v>
      </c>
      <c r="BW6" s="21">
        <f t="shared" si="8"/>
        <v>44.86</v>
      </c>
      <c r="BX6" s="21">
        <f t="shared" si="8"/>
        <v>38.090000000000003</v>
      </c>
      <c r="BY6" s="21">
        <f t="shared" si="8"/>
        <v>59.67</v>
      </c>
      <c r="BZ6" s="21">
        <f t="shared" si="8"/>
        <v>54.97</v>
      </c>
      <c r="CA6" s="20" t="str">
        <f>IF(CA7="","",IF(CA7="-","【-】","【"&amp;SUBSTITUTE(TEXT(CA7,"#,##0.00"),"-","△")&amp;"】"))</f>
        <v>【46.46】</v>
      </c>
      <c r="CB6" s="21">
        <f>IF(CB7="",NA(),CB7)</f>
        <v>508.41</v>
      </c>
      <c r="CC6" s="21">
        <f t="shared" ref="CC6:CK6" si="9">IF(CC7="",NA(),CC7)</f>
        <v>407.79</v>
      </c>
      <c r="CD6" s="21">
        <f t="shared" si="9"/>
        <v>393.96</v>
      </c>
      <c r="CE6" s="21">
        <f t="shared" si="9"/>
        <v>409.63</v>
      </c>
      <c r="CF6" s="21">
        <f t="shared" si="9"/>
        <v>419.36</v>
      </c>
      <c r="CG6" s="21">
        <f t="shared" si="9"/>
        <v>371.2</v>
      </c>
      <c r="CH6" s="21">
        <f t="shared" si="9"/>
        <v>496.36</v>
      </c>
      <c r="CI6" s="21">
        <f t="shared" si="9"/>
        <v>609.26</v>
      </c>
      <c r="CJ6" s="21">
        <f t="shared" si="9"/>
        <v>406.8</v>
      </c>
      <c r="CK6" s="21">
        <f t="shared" si="9"/>
        <v>430.17</v>
      </c>
      <c r="CL6" s="20" t="str">
        <f>IF(CL7="","",IF(CL7="-","【-】","【"&amp;SUBSTITUTE(TEXT(CL7,"#,##0.00"),"-","△")&amp;"】"))</f>
        <v>【339.86】</v>
      </c>
      <c r="CM6" s="21">
        <f>IF(CM7="",NA(),CM7)</f>
        <v>31.58</v>
      </c>
      <c r="CN6" s="21">
        <f t="shared" ref="CN6:CV6" si="10">IF(CN7="",NA(),CN7)</f>
        <v>40</v>
      </c>
      <c r="CO6" s="21">
        <f t="shared" si="10"/>
        <v>42.62</v>
      </c>
      <c r="CP6" s="21">
        <f t="shared" si="10"/>
        <v>39.39</v>
      </c>
      <c r="CQ6" s="21">
        <f t="shared" si="10"/>
        <v>40.299999999999997</v>
      </c>
      <c r="CR6" s="21">
        <f t="shared" si="10"/>
        <v>47.29</v>
      </c>
      <c r="CS6" s="21">
        <f t="shared" si="10"/>
        <v>54.73</v>
      </c>
      <c r="CT6" s="21">
        <f t="shared" si="10"/>
        <v>56.29</v>
      </c>
      <c r="CU6" s="21">
        <f t="shared" si="10"/>
        <v>59.69</v>
      </c>
      <c r="CV6" s="21">
        <f t="shared" si="10"/>
        <v>60.64</v>
      </c>
      <c r="CW6" s="20" t="str">
        <f>IF(CW7="","",IF(CW7="-","【-】","【"&amp;SUBSTITUTE(TEXT(CW7,"#,##0.00"),"-","△")&amp;"】"))</f>
        <v>【45.78】</v>
      </c>
      <c r="CX6" s="21">
        <f>IF(CX7="",NA(),CX7)</f>
        <v>100</v>
      </c>
      <c r="CY6" s="21">
        <f t="shared" ref="CY6:DG6" si="11">IF(CY7="",NA(),CY7)</f>
        <v>100</v>
      </c>
      <c r="CZ6" s="21">
        <f t="shared" si="11"/>
        <v>100</v>
      </c>
      <c r="DA6" s="21">
        <f t="shared" si="11"/>
        <v>100</v>
      </c>
      <c r="DB6" s="21">
        <f t="shared" si="11"/>
        <v>100</v>
      </c>
      <c r="DC6" s="21">
        <f t="shared" si="11"/>
        <v>57.74</v>
      </c>
      <c r="DD6" s="21">
        <f t="shared" si="11"/>
        <v>54.72</v>
      </c>
      <c r="DE6" s="21">
        <f t="shared" si="11"/>
        <v>54.06</v>
      </c>
      <c r="DF6" s="21">
        <f t="shared" si="11"/>
        <v>67.73</v>
      </c>
      <c r="DG6" s="21">
        <f t="shared" si="11"/>
        <v>72.97</v>
      </c>
      <c r="DH6" s="20" t="str">
        <f>IF(DH7="","",IF(DH7="-","【-】","【"&amp;SUBSTITUTE(TEXT(DH7,"#,##0.00"),"-","△")&amp;"】"))</f>
        <v>【81.82】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325287</v>
      </c>
      <c r="D7" s="23">
        <v>47</v>
      </c>
      <c r="E7" s="23">
        <v>18</v>
      </c>
      <c r="F7" s="23">
        <v>1</v>
      </c>
      <c r="G7" s="23">
        <v>0</v>
      </c>
      <c r="H7" s="23" t="s">
        <v>99</v>
      </c>
      <c r="I7" s="23" t="s">
        <v>100</v>
      </c>
      <c r="J7" s="23" t="s">
        <v>101</v>
      </c>
      <c r="K7" s="23" t="s">
        <v>102</v>
      </c>
      <c r="L7" s="23" t="s">
        <v>103</v>
      </c>
      <c r="M7" s="23" t="s">
        <v>104</v>
      </c>
      <c r="N7" s="24" t="s">
        <v>105</v>
      </c>
      <c r="O7" s="24" t="s">
        <v>106</v>
      </c>
      <c r="P7" s="24">
        <v>0.79</v>
      </c>
      <c r="Q7" s="24">
        <v>100</v>
      </c>
      <c r="R7" s="24">
        <v>3848</v>
      </c>
      <c r="S7" s="24">
        <v>13551</v>
      </c>
      <c r="T7" s="24">
        <v>242.82</v>
      </c>
      <c r="U7" s="24">
        <v>55.81</v>
      </c>
      <c r="V7" s="24">
        <v>106</v>
      </c>
      <c r="W7" s="24">
        <v>0.19</v>
      </c>
      <c r="X7" s="24">
        <v>557.89</v>
      </c>
      <c r="Y7" s="24">
        <v>100.02</v>
      </c>
      <c r="Z7" s="24">
        <v>100.11</v>
      </c>
      <c r="AA7" s="24">
        <v>101.03</v>
      </c>
      <c r="AB7" s="24">
        <v>98.95</v>
      </c>
      <c r="AC7" s="24">
        <v>100.03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2330.9</v>
      </c>
      <c r="BG7" s="24">
        <v>2214.8200000000002</v>
      </c>
      <c r="BH7" s="24">
        <v>2220.96</v>
      </c>
      <c r="BI7" s="24">
        <v>2060.2600000000002</v>
      </c>
      <c r="BJ7" s="24">
        <v>2013.26</v>
      </c>
      <c r="BK7" s="24">
        <v>918.36</v>
      </c>
      <c r="BL7" s="24">
        <v>860.05</v>
      </c>
      <c r="BM7" s="24">
        <v>745.86</v>
      </c>
      <c r="BN7" s="24">
        <v>407.37</v>
      </c>
      <c r="BO7" s="24">
        <v>461.71</v>
      </c>
      <c r="BP7" s="24">
        <v>881.57</v>
      </c>
      <c r="BQ7" s="24">
        <v>28.34</v>
      </c>
      <c r="BR7" s="24">
        <v>40.69</v>
      </c>
      <c r="BS7" s="24">
        <v>40.08</v>
      </c>
      <c r="BT7" s="24">
        <v>37.99</v>
      </c>
      <c r="BU7" s="24">
        <v>37.6</v>
      </c>
      <c r="BV7" s="24">
        <v>50.94</v>
      </c>
      <c r="BW7" s="24">
        <v>44.86</v>
      </c>
      <c r="BX7" s="24">
        <v>38.090000000000003</v>
      </c>
      <c r="BY7" s="24">
        <v>59.67</v>
      </c>
      <c r="BZ7" s="24">
        <v>54.97</v>
      </c>
      <c r="CA7" s="24">
        <v>46.46</v>
      </c>
      <c r="CB7" s="24">
        <v>508.41</v>
      </c>
      <c r="CC7" s="24">
        <v>407.79</v>
      </c>
      <c r="CD7" s="24">
        <v>393.96</v>
      </c>
      <c r="CE7" s="24">
        <v>409.63</v>
      </c>
      <c r="CF7" s="24">
        <v>419.36</v>
      </c>
      <c r="CG7" s="24">
        <v>371.2</v>
      </c>
      <c r="CH7" s="24">
        <v>496.36</v>
      </c>
      <c r="CI7" s="24">
        <v>609.26</v>
      </c>
      <c r="CJ7" s="24">
        <v>406.8</v>
      </c>
      <c r="CK7" s="24">
        <v>430.17</v>
      </c>
      <c r="CL7" s="24">
        <v>339.86</v>
      </c>
      <c r="CM7" s="24">
        <v>31.58</v>
      </c>
      <c r="CN7" s="24">
        <v>40</v>
      </c>
      <c r="CO7" s="24">
        <v>42.62</v>
      </c>
      <c r="CP7" s="24">
        <v>39.39</v>
      </c>
      <c r="CQ7" s="24">
        <v>40.299999999999997</v>
      </c>
      <c r="CR7" s="24">
        <v>47.29</v>
      </c>
      <c r="CS7" s="24">
        <v>54.73</v>
      </c>
      <c r="CT7" s="24">
        <v>56.29</v>
      </c>
      <c r="CU7" s="24">
        <v>59.69</v>
      </c>
      <c r="CV7" s="24">
        <v>60.64</v>
      </c>
      <c r="CW7" s="24">
        <v>45.78</v>
      </c>
      <c r="CX7" s="24">
        <v>100</v>
      </c>
      <c r="CY7" s="24">
        <v>100</v>
      </c>
      <c r="CZ7" s="24">
        <v>100</v>
      </c>
      <c r="DA7" s="24">
        <v>100</v>
      </c>
      <c r="DB7" s="24">
        <v>100</v>
      </c>
      <c r="DC7" s="24">
        <v>57.74</v>
      </c>
      <c r="DD7" s="24">
        <v>54.72</v>
      </c>
      <c r="DE7" s="24">
        <v>54.06</v>
      </c>
      <c r="DF7" s="24">
        <v>67.73</v>
      </c>
      <c r="DG7" s="24">
        <v>72.97</v>
      </c>
      <c r="DH7" s="24">
        <v>81.819999999999993</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116</v>
      </c>
      <c r="E13" t="s">
        <v>117</v>
      </c>
      <c r="F13" t="s">
        <v>118</v>
      </c>
      <c r="G13" t="s">
        <v>119</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201901001</cp:lastModifiedBy>
  <cp:lastPrinted>2024-01-18T23:27:27Z</cp:lastPrinted>
  <dcterms:created xsi:type="dcterms:W3CDTF">2023-12-12T03:02:17Z</dcterms:created>
  <dcterms:modified xsi:type="dcterms:W3CDTF">2024-01-18T23:27:30Z</dcterms:modified>
  <cp:category/>
</cp:coreProperties>
</file>