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31DC03\disk\01受け渡し\02業務係\00_業務係\下水道業務\25.経営比較分析表\R04年度決算\"/>
    </mc:Choice>
  </mc:AlternateContent>
  <workbookProtection workbookAlgorithmName="SHA-512" workbookHashValue="w1rA9V6j/mv14t0Z0tqto9Hv2IAK9X/DJaUDOaQJ5K8OSEXU1HfFAfdOuOBGR81v7jr3KzpUX8+E3e4GFBvI+A==" workbookSaltValue="954ToQNd5hyP0A4Ka3S1x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<sst xmlns="http://schemas.openxmlformats.org/spreadsheetml/2006/main" count="236" uniqueCount="120">
  <si>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</si>
  <si>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</si>
  <si>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</si>
  <si>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</si>
  <si>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</si>
  <si>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</si>
  <si>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</si>
  <si>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</si>
  <si>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</si>
  <si>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</si>
  <si>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</si>
  <si>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</si>
  <si>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</si>
  <si>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</si>
  <si>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</si>
  <si>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</si>
  <si>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</si>
  <si>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</si>
  <si>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</si>
  <si>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</si>
  <si>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</si>
  <si>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</si>
  <si>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</si>
  <si>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</si>
  <si>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</si>
  <si>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</si>
  <si>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</si>
  <si>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</si>
  <si>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</si>
  <si>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</si>
  <si>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</si>
  <si>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</si>
  <si>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</si>
  <si>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</si>
  <si>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</si>
  <si>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</si>
  <si>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</si>
  <si>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</si>
  <si>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</si>
  <si>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</si>
  <si>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</si>
  <si>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</si>
  <si>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</si>
  <si>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</si>
  <si>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</si>
  <si>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</si>
  <si>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</si>
  <si>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</si>
  <si>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</si>
  <si>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</si>
  <si>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</si>
  <si>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</si>
  <si>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</si>
  <si>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</si>
  <si>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</si>
  <si>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</si>
  <si>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</si>
  <si>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</si>
  <si>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</si>
  <si>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</si>
  <si>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</si>
  <si>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</si>
  <si>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</si>
  <si>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</si>
  <si>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</si>
  <si>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</si>
  <si>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</si>
  <si>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</si>
  <si>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</si>
  <si>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</si>
  <si>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</si>
  <si>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</si>
  <si>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</si>
  <si>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</si>
  <si>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</si>
  <si>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</si>
  <si>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</si>
  <si>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</si>
  <si>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</si>
  <si>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</si>
  <si>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</si>
  <si>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</si>
  <si>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</si>
  <si>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</si>
  <si>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</si>
  <si>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</si>
  <si>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</si>
  <si>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</si>
  <si>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</si>
  <si>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</si>
  <si>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</si>
  <si>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</si>
  <si>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</si>
  <si>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</si>
  <si>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</si>
  <si>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</si>
  <si>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</si>
  <si>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</si>
  <si>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</si>
  <si>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</si>
  <si>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</si>
  <si>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</si>
  <si>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</si>
  <si>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</si>
  <si>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</si>
  <si>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</si>
  <si>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</si>
  <si>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</si>
  <si>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</si>
  <si>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</si>
  <si>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</si>
  <si>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</si>
  <si>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</si>
  <si>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</si>
  <si>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</si>
  <si>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</si>
  <si>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</si>
  <si>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③平成8年供用開始で、耐用年数内であり管渠改善は実施していない。</t>
    <phoneticPr fontId="4"/>
  </si>
  <si>
    <t>漁業集落排水事業は、新処理区域を整備中であることと、現状の施設についても改修、更新等に計画していることより企業債残高は増加する見込みである。今後も効率的な維持管理に努める。</t>
    <phoneticPr fontId="4"/>
  </si>
  <si>
    <t xml:space="preserve">①100%程度で推移しているが、使用料以外の収入に依存している部分が多い。
④施設整備済みであるため類似団体に比較して低いが、令和6年度供用に向け整備中のため、今後増加する見込みである。
⑤類似団体に比較して高いが、小規模施設が多いため60%台で推移している。収入増となるような見込みは料金改定以外は無く課題である。
⑥現在は横ばいで推移しているが、今後は人口減少による有収水量の減から増加に転じる見込みが高い。
⑦類似団体に比較してやや高い状況で推移している。
⑧類似団体に比較して高く90%程度で推移している。処理区域内人口の減少により水洗化率の減少がみられる。未接続世帯への接続促進に努める必要がある。
</t>
    <rPh sb="5" eb="7">
      <t>テイド</t>
    </rPh>
    <rPh sb="64" eb="66">
      <t>レイワ</t>
    </rPh>
    <rPh sb="67" eb="69">
      <t>ネンド</t>
    </rPh>
    <rPh sb="69" eb="71">
      <t>キョウヨウ</t>
    </rPh>
    <rPh sb="72" eb="73">
      <t>ム</t>
    </rPh>
    <rPh sb="110" eb="113">
      <t>ショウキボ</t>
    </rPh>
    <rPh sb="113" eb="115">
      <t>シセツ</t>
    </rPh>
    <rPh sb="116" eb="117">
      <t>オオ</t>
    </rPh>
    <rPh sb="132" eb="134">
      <t>シュウニュウ</t>
    </rPh>
    <rPh sb="134" eb="135">
      <t>ゾウ</t>
    </rPh>
    <rPh sb="141" eb="143">
      <t>ミコ</t>
    </rPh>
    <rPh sb="145" eb="147">
      <t>リョウキン</t>
    </rPh>
    <rPh sb="147" eb="149">
      <t>カイテイ</t>
    </rPh>
    <rPh sb="149" eb="151">
      <t>イガイ</t>
    </rPh>
    <rPh sb="152" eb="153">
      <t>ナ</t>
    </rPh>
    <rPh sb="154" eb="156">
      <t>カダイ</t>
    </rPh>
    <rPh sb="252" eb="254">
      <t>テイド</t>
    </rPh>
    <rPh sb="262" eb="264">
      <t>ショリ</t>
    </rPh>
    <rPh sb="264" eb="266">
      <t>クイキ</t>
    </rPh>
    <rPh sb="266" eb="267">
      <t>ナイ</t>
    </rPh>
    <rPh sb="267" eb="269">
      <t>ジンコウ</t>
    </rPh>
    <rPh sb="270" eb="272">
      <t>ゲンショウ</t>
    </rPh>
    <rPh sb="275" eb="278">
      <t>スイセンカ</t>
    </rPh>
    <rPh sb="278" eb="279">
      <t>リツ</t>
    </rPh>
    <rPh sb="280" eb="28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</si>
</sst>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C5-4BA5-B03C-213B2BA20F67}"/>
            </c:ext>
          </c:extLst>
        </c:ser>
        <c:dLbls>
          <c:showLegendKey val="0"/>
          <c:showVal val="0"/>
          <c:showCatName val="0"/>
          <c:showSerName val="0"/>
          <c:showPercent val="0"/>
          <c:showBubbleSize val="0"/>
        </c:dLbls>
        <c:gapWidth val="150"/>
        <c:axId val="582037056"/>
        <c:axId val="5820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xmlns:c16r2="http://schemas.microsoft.com/office/drawing/2015/06/chart">
            <c:ext xmlns:c16="http://schemas.microsoft.com/office/drawing/2014/chart" uri="{C3380CC4-5D6E-409C-BE32-E72D297353CC}">
              <c16:uniqueId val="{00000001-54C5-4BA5-B03C-213B2BA20F67}"/>
            </c:ext>
          </c:extLst>
        </c:ser>
        <c:dLbls>
          <c:showLegendKey val="0"/>
          <c:showVal val="0"/>
          <c:showCatName val="0"/>
          <c:showSerName val="0"/>
          <c:showPercent val="0"/>
          <c:showBubbleSize val="0"/>
        </c:dLbls>
        <c:marker val="1"/>
        <c:smooth val="0"/>
        <c:axId val="582037056"/>
        <c:axId val="582041368"/>
      </c:lineChart>
      <c:dateAx>
        <c:axId val="582037056"/>
        <c:scaling>
          <c:orientation val="minMax"/>
        </c:scaling>
        <c:delete val="1"/>
        <c:axPos val="b"/>
        <c:numFmt formatCode="&quot;H&quot;yy" sourceLinked="1"/>
        <c:majorTickMark val="none"/>
        <c:minorTickMark val="none"/>
        <c:tickLblPos val="none"/>
        <c:crossAx val="582041368"/>
        <c:crosses val="autoZero"/>
        <c:auto val="1"/>
        <c:lblOffset val="100"/>
        <c:baseTimeUnit val="years"/>
      </c:dateAx>
      <c:valAx>
        <c:axId val="58204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39.75</c:v>
                </c:pt>
                <c:pt idx="1">
                  <c:v>37.82</c:v>
                </c:pt>
                <c:pt idx="2">
                  <c:v>38.909999999999997</c:v>
                </c:pt>
                <c:pt idx="3">
                  <c:v>38.57</c:v>
                </c:pt>
                <c:pt idx="4">
                  <c:v>36.81</c:v>
                </c:pt>
              </c:numCache>
            </c:numRef>
          </c:val>
          <c:extLst xmlns:c16r2="http://schemas.microsoft.com/office/drawing/2015/06/chart">
            <c:ext xmlns:c16="http://schemas.microsoft.com/office/drawing/2014/chart" uri="{C3380CC4-5D6E-409C-BE32-E72D297353CC}">
              <c16:uniqueId val="{00000000-55C9-4397-AA76-C730B33FA49F}"/>
            </c:ext>
          </c:extLst>
        </c:ser>
        <c:dLbls>
          <c:showLegendKey val="0"/>
          <c:showVal val="0"/>
          <c:showCatName val="0"/>
          <c:showSerName val="0"/>
          <c:showPercent val="0"/>
          <c:showBubbleSize val="0"/>
        </c:dLbls>
        <c:gapWidth val="150"/>
        <c:axId val="591455624"/>
        <c:axId val="59145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xmlns:c16r2="http://schemas.microsoft.com/office/drawing/2015/06/chart">
            <c:ext xmlns:c16="http://schemas.microsoft.com/office/drawing/2014/chart" uri="{C3380CC4-5D6E-409C-BE32-E72D297353CC}">
              <c16:uniqueId val="{00000001-55C9-4397-AA76-C730B33FA49F}"/>
            </c:ext>
          </c:extLst>
        </c:ser>
        <c:dLbls>
          <c:showLegendKey val="0"/>
          <c:showVal val="0"/>
          <c:showCatName val="0"/>
          <c:showSerName val="0"/>
          <c:showPercent val="0"/>
          <c:showBubbleSize val="0"/>
        </c:dLbls>
        <c:marker val="1"/>
        <c:smooth val="0"/>
        <c:axId val="591455624"/>
        <c:axId val="591457584"/>
      </c:lineChart>
      <c:dateAx>
        <c:axId val="591455624"/>
        <c:scaling>
          <c:orientation val="minMax"/>
        </c:scaling>
        <c:delete val="1"/>
        <c:axPos val="b"/>
        <c:numFmt formatCode="&quot;H&quot;yy" sourceLinked="1"/>
        <c:majorTickMark val="none"/>
        <c:minorTickMark val="none"/>
        <c:tickLblPos val="none"/>
        <c:crossAx val="591457584"/>
        <c:crosses val="autoZero"/>
        <c:auto val="1"/>
        <c:lblOffset val="100"/>
        <c:baseTimeUnit val="years"/>
      </c:dateAx>
      <c:valAx>
        <c:axId val="59145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45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92.58</c:v>
                </c:pt>
                <c:pt idx="1">
                  <c:v>90.08</c:v>
                </c:pt>
                <c:pt idx="2">
                  <c:v>88.42</c:v>
                </c:pt>
                <c:pt idx="3">
                  <c:v>89.99</c:v>
                </c:pt>
                <c:pt idx="4">
                  <c:v>88.34</c:v>
                </c:pt>
              </c:numCache>
            </c:numRef>
          </c:val>
          <c:extLst xmlns:c16r2="http://schemas.microsoft.com/office/drawing/2015/06/chart">
            <c:ext xmlns:c16="http://schemas.microsoft.com/office/drawing/2014/chart" uri="{C3380CC4-5D6E-409C-BE32-E72D297353CC}">
              <c16:uniqueId val="{00000000-50F1-4023-A451-C6D6756B1C4C}"/>
            </c:ext>
          </c:extLst>
        </c:ser>
        <c:dLbls>
          <c:showLegendKey val="0"/>
          <c:showVal val="0"/>
          <c:showCatName val="0"/>
          <c:showSerName val="0"/>
          <c:showPercent val="0"/>
          <c:showBubbleSize val="0"/>
        </c:dLbls>
        <c:gapWidth val="150"/>
        <c:axId val="591463072"/>
        <c:axId val="59145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xmlns:c16r2="http://schemas.microsoft.com/office/drawing/2015/06/chart">
            <c:ext xmlns:c16="http://schemas.microsoft.com/office/drawing/2014/chart" uri="{C3380CC4-5D6E-409C-BE32-E72D297353CC}">
              <c16:uniqueId val="{00000001-50F1-4023-A451-C6D6756B1C4C}"/>
            </c:ext>
          </c:extLst>
        </c:ser>
        <c:dLbls>
          <c:showLegendKey val="0"/>
          <c:showVal val="0"/>
          <c:showCatName val="0"/>
          <c:showSerName val="0"/>
          <c:showPercent val="0"/>
          <c:showBubbleSize val="0"/>
        </c:dLbls>
        <c:marker val="1"/>
        <c:smooth val="0"/>
        <c:axId val="591463072"/>
        <c:axId val="591456408"/>
      </c:lineChart>
      <c:dateAx>
        <c:axId val="591463072"/>
        <c:scaling>
          <c:orientation val="minMax"/>
        </c:scaling>
        <c:delete val="1"/>
        <c:axPos val="b"/>
        <c:numFmt formatCode="&quot;H&quot;yy" sourceLinked="1"/>
        <c:majorTickMark val="none"/>
        <c:minorTickMark val="none"/>
        <c:tickLblPos val="none"/>
        <c:crossAx val="591456408"/>
        <c:crosses val="autoZero"/>
        <c:auto val="1"/>
        <c:lblOffset val="100"/>
        <c:baseTimeUnit val="years"/>
      </c:dateAx>
      <c:valAx>
        <c:axId val="59145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4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105.18</c:v>
                </c:pt>
                <c:pt idx="1">
                  <c:v>115.06</c:v>
                </c:pt>
                <c:pt idx="2">
                  <c:v>110.85</c:v>
                </c:pt>
                <c:pt idx="3">
                  <c:v>100</c:v>
                </c:pt>
                <c:pt idx="4">
                  <c:v>100.19</c:v>
                </c:pt>
              </c:numCache>
            </c:numRef>
          </c:val>
          <c:extLst xmlns:c16r2="http://schemas.microsoft.com/office/drawing/2015/06/chart">
            <c:ext xmlns:c16="http://schemas.microsoft.com/office/drawing/2014/chart" uri="{C3380CC4-5D6E-409C-BE32-E72D297353CC}">
              <c16:uniqueId val="{00000000-5CF7-4628-82E7-0D29A022477B}"/>
            </c:ext>
          </c:extLst>
        </c:ser>
        <c:dLbls>
          <c:showLegendKey val="0"/>
          <c:showVal val="0"/>
          <c:showCatName val="0"/>
          <c:showSerName val="0"/>
          <c:showPercent val="0"/>
          <c:showBubbleSize val="0"/>
        </c:dLbls>
        <c:gapWidth val="150"/>
        <c:axId val="582039800"/>
        <c:axId val="5820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F7-4628-82E7-0D29A022477B}"/>
            </c:ext>
          </c:extLst>
        </c:ser>
        <c:dLbls>
          <c:showLegendKey val="0"/>
          <c:showVal val="0"/>
          <c:showCatName val="0"/>
          <c:showSerName val="0"/>
          <c:showPercent val="0"/>
          <c:showBubbleSize val="0"/>
        </c:dLbls>
        <c:marker val="1"/>
        <c:smooth val="0"/>
        <c:axId val="582039800"/>
        <c:axId val="582041760"/>
      </c:lineChart>
      <c:dateAx>
        <c:axId val="582039800"/>
        <c:scaling>
          <c:orientation val="minMax"/>
        </c:scaling>
        <c:delete val="1"/>
        <c:axPos val="b"/>
        <c:numFmt formatCode="&quot;H&quot;yy" sourceLinked="1"/>
        <c:majorTickMark val="none"/>
        <c:minorTickMark val="none"/>
        <c:tickLblPos val="none"/>
        <c:crossAx val="582041760"/>
        <c:crosses val="autoZero"/>
        <c:auto val="1"/>
        <c:lblOffset val="100"/>
        <c:baseTimeUnit val="years"/>
      </c:dateAx>
      <c:valAx>
        <c:axId val="5820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3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45-44A8-B087-FD9829E3473E}"/>
            </c:ext>
          </c:extLst>
        </c:ser>
        <c:dLbls>
          <c:showLegendKey val="0"/>
          <c:showVal val="0"/>
          <c:showCatName val="0"/>
          <c:showSerName val="0"/>
          <c:showPercent val="0"/>
          <c:showBubbleSize val="0"/>
        </c:dLbls>
        <c:gapWidth val="150"/>
        <c:axId val="582043328"/>
        <c:axId val="58203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45-44A8-B087-FD9829E3473E}"/>
            </c:ext>
          </c:extLst>
        </c:ser>
        <c:dLbls>
          <c:showLegendKey val="0"/>
          <c:showVal val="0"/>
          <c:showCatName val="0"/>
          <c:showSerName val="0"/>
          <c:showPercent val="0"/>
          <c:showBubbleSize val="0"/>
        </c:dLbls>
        <c:marker val="1"/>
        <c:smooth val="0"/>
        <c:axId val="582043328"/>
        <c:axId val="582032744"/>
      </c:lineChart>
      <c:dateAx>
        <c:axId val="582043328"/>
        <c:scaling>
          <c:orientation val="minMax"/>
        </c:scaling>
        <c:delete val="1"/>
        <c:axPos val="b"/>
        <c:numFmt formatCode="&quot;H&quot;yy" sourceLinked="1"/>
        <c:majorTickMark val="none"/>
        <c:minorTickMark val="none"/>
        <c:tickLblPos val="none"/>
        <c:crossAx val="582032744"/>
        <c:crosses val="autoZero"/>
        <c:auto val="1"/>
        <c:lblOffset val="100"/>
        <c:baseTimeUnit val="years"/>
      </c:dateAx>
      <c:valAx>
        <c:axId val="58203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5D-4DF2-AC4F-8720B69B594E}"/>
            </c:ext>
          </c:extLst>
        </c:ser>
        <c:dLbls>
          <c:showLegendKey val="0"/>
          <c:showVal val="0"/>
          <c:showCatName val="0"/>
          <c:showSerName val="0"/>
          <c:showPercent val="0"/>
          <c:showBubbleSize val="0"/>
        </c:dLbls>
        <c:gapWidth val="150"/>
        <c:axId val="582044896"/>
        <c:axId val="58203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5D-4DF2-AC4F-8720B69B594E}"/>
            </c:ext>
          </c:extLst>
        </c:ser>
        <c:dLbls>
          <c:showLegendKey val="0"/>
          <c:showVal val="0"/>
          <c:showCatName val="0"/>
          <c:showSerName val="0"/>
          <c:showPercent val="0"/>
          <c:showBubbleSize val="0"/>
        </c:dLbls>
        <c:marker val="1"/>
        <c:smooth val="0"/>
        <c:axId val="582044896"/>
        <c:axId val="582033136"/>
      </c:lineChart>
      <c:dateAx>
        <c:axId val="582044896"/>
        <c:scaling>
          <c:orientation val="minMax"/>
        </c:scaling>
        <c:delete val="1"/>
        <c:axPos val="b"/>
        <c:numFmt formatCode="&quot;H&quot;yy" sourceLinked="1"/>
        <c:majorTickMark val="none"/>
        <c:minorTickMark val="none"/>
        <c:tickLblPos val="none"/>
        <c:crossAx val="582033136"/>
        <c:crosses val="autoZero"/>
        <c:auto val="1"/>
        <c:lblOffset val="100"/>
        <c:baseTimeUnit val="years"/>
      </c:dateAx>
      <c:valAx>
        <c:axId val="58203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5B-4B43-8A99-12AFFCA91560}"/>
            </c:ext>
          </c:extLst>
        </c:ser>
        <c:dLbls>
          <c:showLegendKey val="0"/>
          <c:showVal val="0"/>
          <c:showCatName val="0"/>
          <c:showSerName val="0"/>
          <c:showPercent val="0"/>
          <c:showBubbleSize val="0"/>
        </c:dLbls>
        <c:gapWidth val="150"/>
        <c:axId val="582037840"/>
        <c:axId val="58204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5B-4B43-8A99-12AFFCA91560}"/>
            </c:ext>
          </c:extLst>
        </c:ser>
        <c:dLbls>
          <c:showLegendKey val="0"/>
          <c:showVal val="0"/>
          <c:showCatName val="0"/>
          <c:showSerName val="0"/>
          <c:showPercent val="0"/>
          <c:showBubbleSize val="0"/>
        </c:dLbls>
        <c:marker val="1"/>
        <c:smooth val="0"/>
        <c:axId val="582037840"/>
        <c:axId val="582043720"/>
      </c:lineChart>
      <c:dateAx>
        <c:axId val="582037840"/>
        <c:scaling>
          <c:orientation val="minMax"/>
        </c:scaling>
        <c:delete val="1"/>
        <c:axPos val="b"/>
        <c:numFmt formatCode="&quot;H&quot;yy" sourceLinked="1"/>
        <c:majorTickMark val="none"/>
        <c:minorTickMark val="none"/>
        <c:tickLblPos val="none"/>
        <c:crossAx val="582043720"/>
        <c:crosses val="autoZero"/>
        <c:auto val="1"/>
        <c:lblOffset val="100"/>
        <c:baseTimeUnit val="years"/>
      </c:dateAx>
      <c:valAx>
        <c:axId val="58204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3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F2-4D6E-A90C-0E80EFAE7893}"/>
            </c:ext>
          </c:extLst>
        </c:ser>
        <c:dLbls>
          <c:showLegendKey val="0"/>
          <c:showVal val="0"/>
          <c:showCatName val="0"/>
          <c:showSerName val="0"/>
          <c:showPercent val="0"/>
          <c:showBubbleSize val="0"/>
        </c:dLbls>
        <c:gapWidth val="150"/>
        <c:axId val="582038624"/>
        <c:axId val="58204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F2-4D6E-A90C-0E80EFAE7893}"/>
            </c:ext>
          </c:extLst>
        </c:ser>
        <c:dLbls>
          <c:showLegendKey val="0"/>
          <c:showVal val="0"/>
          <c:showCatName val="0"/>
          <c:showSerName val="0"/>
          <c:showPercent val="0"/>
          <c:showBubbleSize val="0"/>
        </c:dLbls>
        <c:marker val="1"/>
        <c:smooth val="0"/>
        <c:axId val="582038624"/>
        <c:axId val="582040584"/>
      </c:lineChart>
      <c:dateAx>
        <c:axId val="582038624"/>
        <c:scaling>
          <c:orientation val="minMax"/>
        </c:scaling>
        <c:delete val="1"/>
        <c:axPos val="b"/>
        <c:numFmt formatCode="&quot;H&quot;yy" sourceLinked="1"/>
        <c:majorTickMark val="none"/>
        <c:minorTickMark val="none"/>
        <c:tickLblPos val="none"/>
        <c:crossAx val="582040584"/>
        <c:crosses val="autoZero"/>
        <c:auto val="1"/>
        <c:lblOffset val="100"/>
        <c:baseTimeUnit val="years"/>
      </c:dateAx>
      <c:valAx>
        <c:axId val="58204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457.82</c:v>
                </c:pt>
                <c:pt idx="1">
                  <c:v>421.79</c:v>
                </c:pt>
                <c:pt idx="2">
                  <c:v>376.35</c:v>
                </c:pt>
                <c:pt idx="3">
                  <c:v>357.05</c:v>
                </c:pt>
                <c:pt idx="4">
                  <c:v>485.08</c:v>
                </c:pt>
              </c:numCache>
            </c:numRef>
          </c:val>
          <c:extLst xmlns:c16r2="http://schemas.microsoft.com/office/drawing/2015/06/chart">
            <c:ext xmlns:c16="http://schemas.microsoft.com/office/drawing/2014/chart" uri="{C3380CC4-5D6E-409C-BE32-E72D297353CC}">
              <c16:uniqueId val="{00000000-1244-42BB-97F1-13AC5E10521F}"/>
            </c:ext>
          </c:extLst>
        </c:ser>
        <c:dLbls>
          <c:showLegendKey val="0"/>
          <c:showVal val="0"/>
          <c:showCatName val="0"/>
          <c:showSerName val="0"/>
          <c:showPercent val="0"/>
          <c:showBubbleSize val="0"/>
        </c:dLbls>
        <c:gapWidth val="150"/>
        <c:axId val="582034704"/>
        <c:axId val="58203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xmlns:c16r2="http://schemas.microsoft.com/office/drawing/2015/06/chart">
            <c:ext xmlns:c16="http://schemas.microsoft.com/office/drawing/2014/chart" uri="{C3380CC4-5D6E-409C-BE32-E72D297353CC}">
              <c16:uniqueId val="{00000001-1244-42BB-97F1-13AC5E10521F}"/>
            </c:ext>
          </c:extLst>
        </c:ser>
        <c:dLbls>
          <c:showLegendKey val="0"/>
          <c:showVal val="0"/>
          <c:showCatName val="0"/>
          <c:showSerName val="0"/>
          <c:showPercent val="0"/>
          <c:showBubbleSize val="0"/>
        </c:dLbls>
        <c:marker val="1"/>
        <c:smooth val="0"/>
        <c:axId val="582034704"/>
        <c:axId val="582036664"/>
      </c:lineChart>
      <c:dateAx>
        <c:axId val="582034704"/>
        <c:scaling>
          <c:orientation val="minMax"/>
        </c:scaling>
        <c:delete val="1"/>
        <c:axPos val="b"/>
        <c:numFmt formatCode="&quot;H&quot;yy" sourceLinked="1"/>
        <c:majorTickMark val="none"/>
        <c:minorTickMark val="none"/>
        <c:tickLblPos val="none"/>
        <c:crossAx val="582036664"/>
        <c:crosses val="autoZero"/>
        <c:auto val="1"/>
        <c:lblOffset val="100"/>
        <c:baseTimeUnit val="years"/>
      </c:dateAx>
      <c:valAx>
        <c:axId val="58203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3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61.51</c:v>
                </c:pt>
                <c:pt idx="1">
                  <c:v>66.22</c:v>
                </c:pt>
                <c:pt idx="2">
                  <c:v>64.239999999999995</c:v>
                </c:pt>
                <c:pt idx="3">
                  <c:v>61.4</c:v>
                </c:pt>
                <c:pt idx="4">
                  <c:v>66.709999999999994</c:v>
                </c:pt>
              </c:numCache>
            </c:numRef>
          </c:val>
          <c:extLst xmlns:c16r2="http://schemas.microsoft.com/office/drawing/2015/06/chart">
            <c:ext xmlns:c16="http://schemas.microsoft.com/office/drawing/2014/chart" uri="{C3380CC4-5D6E-409C-BE32-E72D297353CC}">
              <c16:uniqueId val="{00000000-E005-4BBA-88C3-FA69D9F9B8D0}"/>
            </c:ext>
          </c:extLst>
        </c:ser>
        <c:dLbls>
          <c:showLegendKey val="0"/>
          <c:showVal val="0"/>
          <c:showCatName val="0"/>
          <c:showSerName val="0"/>
          <c:showPercent val="0"/>
          <c:showBubbleSize val="0"/>
        </c:dLbls>
        <c:gapWidth val="150"/>
        <c:axId val="522252568"/>
        <c:axId val="51700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xmlns:c16r2="http://schemas.microsoft.com/office/drawing/2015/06/chart">
            <c:ext xmlns:c16="http://schemas.microsoft.com/office/drawing/2014/chart" uri="{C3380CC4-5D6E-409C-BE32-E72D297353CC}">
              <c16:uniqueId val="{00000001-E005-4BBA-88C3-FA69D9F9B8D0}"/>
            </c:ext>
          </c:extLst>
        </c:ser>
        <c:dLbls>
          <c:showLegendKey val="0"/>
          <c:showVal val="0"/>
          <c:showCatName val="0"/>
          <c:showSerName val="0"/>
          <c:showPercent val="0"/>
          <c:showBubbleSize val="0"/>
        </c:dLbls>
        <c:marker val="1"/>
        <c:smooth val="0"/>
        <c:axId val="522252568"/>
        <c:axId val="517007336"/>
      </c:lineChart>
      <c:dateAx>
        <c:axId val="522252568"/>
        <c:scaling>
          <c:orientation val="minMax"/>
        </c:scaling>
        <c:delete val="1"/>
        <c:axPos val="b"/>
        <c:numFmt formatCode="&quot;H&quot;yy" sourceLinked="1"/>
        <c:majorTickMark val="none"/>
        <c:minorTickMark val="none"/>
        <c:tickLblPos val="none"/>
        <c:crossAx val="517007336"/>
        <c:crosses val="autoZero"/>
        <c:auto val="1"/>
        <c:lblOffset val="100"/>
        <c:baseTimeUnit val="years"/>
      </c:dateAx>
      <c:valAx>
        <c:axId val="51700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25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336.41</c:v>
                </c:pt>
                <c:pt idx="1">
                  <c:v>318.31</c:v>
                </c:pt>
                <c:pt idx="2">
                  <c:v>329.87</c:v>
                </c:pt>
                <c:pt idx="3">
                  <c:v>344.88</c:v>
                </c:pt>
                <c:pt idx="4">
                  <c:v>316.08</c:v>
                </c:pt>
              </c:numCache>
            </c:numRef>
          </c:val>
          <c:extLst xmlns:c16r2="http://schemas.microsoft.com/office/drawing/2015/06/chart">
            <c:ext xmlns:c16="http://schemas.microsoft.com/office/drawing/2014/chart" uri="{C3380CC4-5D6E-409C-BE32-E72D297353CC}">
              <c16:uniqueId val="{00000000-4D29-4161-A8C3-1BFCFA740944}"/>
            </c:ext>
          </c:extLst>
        </c:ser>
        <c:dLbls>
          <c:showLegendKey val="0"/>
          <c:showVal val="0"/>
          <c:showCatName val="0"/>
          <c:showSerName val="0"/>
          <c:showPercent val="0"/>
          <c:showBubbleSize val="0"/>
        </c:dLbls>
        <c:gapWidth val="150"/>
        <c:axId val="591454056"/>
        <c:axId val="5914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xmlns:c16r2="http://schemas.microsoft.com/office/drawing/2015/06/chart">
            <c:ext xmlns:c16="http://schemas.microsoft.com/office/drawing/2014/chart" uri="{C3380CC4-5D6E-409C-BE32-E72D297353CC}">
              <c16:uniqueId val="{00000001-4D29-4161-A8C3-1BFCFA740944}"/>
            </c:ext>
          </c:extLst>
        </c:ser>
        <c:dLbls>
          <c:showLegendKey val="0"/>
          <c:showVal val="0"/>
          <c:showCatName val="0"/>
          <c:showSerName val="0"/>
          <c:showPercent val="0"/>
          <c:showBubbleSize val="0"/>
        </c:dLbls>
        <c:marker val="1"/>
        <c:smooth val="0"/>
        <c:axId val="591454056"/>
        <c:axId val="591461504"/>
      </c:lineChart>
      <c:dateAx>
        <c:axId val="591454056"/>
        <c:scaling>
          <c:orientation val="minMax"/>
        </c:scaling>
        <c:delete val="1"/>
        <c:axPos val="b"/>
        <c:numFmt formatCode="&quot;H&quot;yy" sourceLinked="1"/>
        <c:majorTickMark val="none"/>
        <c:minorTickMark val="none"/>
        <c:tickLblPos val="none"/>
        <c:crossAx val="591461504"/>
        <c:crosses val="autoZero"/>
        <c:auto val="1"/>
        <c:lblOffset val="100"/>
        <c:baseTimeUnit val="years"/>
      </c:dateAx>
      <c:valAx>
        <c:axId val="5914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45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B7"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隠岐の島町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13551</v>
      </c>
      <c r="AM8" s="45"/>
      <c r="AN8" s="45"/>
      <c r="AO8" s="45"/>
      <c r="AP8" s="45"/>
      <c r="AQ8" s="45"/>
      <c r="AR8" s="45"/>
      <c r="AS8" s="45"/>
      <c r="AT8" s="46">
        <f>データ!T6</f>
        <v>242.82</v>
      </c>
      <c r="AU8" s="46"/>
      <c r="AV8" s="46"/>
      <c r="AW8" s="46"/>
      <c r="AX8" s="46"/>
      <c r="AY8" s="46"/>
      <c r="AZ8" s="46"/>
      <c r="BA8" s="46"/>
      <c r="BB8" s="46">
        <f>データ!U6</f>
        <v>55.81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13.62</v>
      </c>
      <c r="Q10" s="46"/>
      <c r="R10" s="46"/>
      <c r="S10" s="46"/>
      <c r="T10" s="46"/>
      <c r="U10" s="46"/>
      <c r="V10" s="46"/>
      <c r="W10" s="46">
        <f>データ!Q6</f>
        <v>102.27</v>
      </c>
      <c r="X10" s="46"/>
      <c r="Y10" s="46"/>
      <c r="Z10" s="46"/>
      <c r="AA10" s="46"/>
      <c r="AB10" s="46"/>
      <c r="AC10" s="46"/>
      <c r="AD10" s="45">
        <f>データ!R6</f>
        <v>3848</v>
      </c>
      <c r="AE10" s="45"/>
      <c r="AF10" s="45"/>
      <c r="AG10" s="45"/>
      <c r="AH10" s="45"/>
      <c r="AI10" s="45"/>
      <c r="AJ10" s="45"/>
      <c r="AK10" s="2"/>
      <c r="AL10" s="45">
        <f>データ!V6</f>
        <v>1826</v>
      </c>
      <c r="AM10" s="45"/>
      <c r="AN10" s="45"/>
      <c r="AO10" s="45"/>
      <c r="AP10" s="45"/>
      <c r="AQ10" s="45"/>
      <c r="AR10" s="45"/>
      <c r="AS10" s="45"/>
      <c r="AT10" s="46">
        <f>データ!W6</f>
        <v>0.78</v>
      </c>
      <c r="AU10" s="46"/>
      <c r="AV10" s="46"/>
      <c r="AW10" s="46"/>
      <c r="AX10" s="46"/>
      <c r="AY10" s="46"/>
      <c r="AZ10" s="46"/>
      <c r="BA10" s="46"/>
      <c r="BB10" s="46">
        <f>データ!X6</f>
        <v>2341.0300000000002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45</v>
      </c>
      <c r="N86" s="12" t="s">
        <v>45</v>
      </c>
      <c r="O86" s="12" t="str">
        <f>データ!EO6</f>
        <v>【0.01】</v>
      </c>
    </row>
  </sheetData>
  <sheetProtection algorithmName="SHA-512" hashValue="zq9hKPUngVQ+VelaDBptWrQmiPTz16Kn5En9QvQuk46P92DrLhvMLFRB5eCIqGZDbSUN4vD8OI0L1CkdXuJ0oA==" saltValue="cIwhfWNkx2H5ltSlazu4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325287</v>
      </c>
      <c r="D6" s="19">
        <f t="shared" si="3"/>
        <v>47</v>
      </c>
      <c r="E6" s="19">
        <f t="shared" si="3"/>
        <v>17</v>
      </c>
      <c r="F6" s="19">
        <f t="shared" si="3"/>
        <v>6</v>
      </c>
      <c r="G6" s="19">
        <f t="shared" si="3"/>
        <v>0</v>
      </c>
      <c r="H6" s="19" t="str">
        <f t="shared" si="3"/>
        <v>島根県　隠岐の島町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13.62</v>
      </c>
      <c r="Q6" s="20">
        <f t="shared" si="3"/>
        <v>102.27</v>
      </c>
      <c r="R6" s="20">
        <f t="shared" si="3"/>
        <v>3848</v>
      </c>
      <c r="S6" s="20">
        <f t="shared" si="3"/>
        <v>13551</v>
      </c>
      <c r="T6" s="20">
        <f t="shared" si="3"/>
        <v>242.82</v>
      </c>
      <c r="U6" s="20">
        <f t="shared" si="3"/>
        <v>55.81</v>
      </c>
      <c r="V6" s="20">
        <f t="shared" si="3"/>
        <v>1826</v>
      </c>
      <c r="W6" s="20">
        <f t="shared" si="3"/>
        <v>0.78</v>
      </c>
      <c r="X6" s="20">
        <f t="shared" si="3"/>
        <v>2341.0300000000002</v>
      </c>
      <c r="Y6" s="21">
        <f>IF(Y7="",NA(),Y7)</f>
        <v>105.18</v>
      </c>
      <c r="Z6" s="21">
        <f t="shared" ref="Z6:AH6" si="4">IF(Z7="",NA(),Z7)</f>
        <v>115.06</v>
      </c>
      <c r="AA6" s="21">
        <f t="shared" si="4"/>
        <v>110.85</v>
      </c>
      <c r="AB6" s="21">
        <f t="shared" si="4"/>
        <v>100</v>
      </c>
      <c r="AC6" s="21">
        <f t="shared" si="4"/>
        <v>100.19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457.82</v>
      </c>
      <c r="BG6" s="21">
        <f t="shared" ref="BG6:BO6" si="7">IF(BG7="",NA(),BG7)</f>
        <v>421.79</v>
      </c>
      <c r="BH6" s="21">
        <f t="shared" si="7"/>
        <v>376.35</v>
      </c>
      <c r="BI6" s="21">
        <f t="shared" si="7"/>
        <v>357.05</v>
      </c>
      <c r="BJ6" s="21">
        <f t="shared" si="7"/>
        <v>485.08</v>
      </c>
      <c r="BK6" s="21">
        <f t="shared" si="7"/>
        <v>1006.65</v>
      </c>
      <c r="BL6" s="21">
        <f t="shared" si="7"/>
        <v>998.42</v>
      </c>
      <c r="BM6" s="21">
        <f t="shared" si="7"/>
        <v>1095.52</v>
      </c>
      <c r="BN6" s="21">
        <f t="shared" si="7"/>
        <v>1056.55</v>
      </c>
      <c r="BO6" s="21">
        <f t="shared" si="7"/>
        <v>1278.54</v>
      </c>
      <c r="BP6" s="20" t="str">
        <f>IF(BP7="","",IF(BP7="-","【-】","【"&amp;SUBSTITUTE(TEXT(BP7,"#,##0.00"),"-","△")&amp;"】"))</f>
        <v>【1,078.44】</v>
      </c>
      <c r="BQ6" s="21">
        <f>IF(BQ7="",NA(),BQ7)</f>
        <v>61.51</v>
      </c>
      <c r="BR6" s="21">
        <f t="shared" ref="BR6:BZ6" si="8">IF(BR7="",NA(),BR7)</f>
        <v>66.22</v>
      </c>
      <c r="BS6" s="21">
        <f t="shared" si="8"/>
        <v>64.239999999999995</v>
      </c>
      <c r="BT6" s="21">
        <f t="shared" si="8"/>
        <v>61.4</v>
      </c>
      <c r="BU6" s="21">
        <f t="shared" si="8"/>
        <v>66.709999999999994</v>
      </c>
      <c r="BV6" s="21">
        <f t="shared" si="8"/>
        <v>43.43</v>
      </c>
      <c r="BW6" s="21">
        <f t="shared" si="8"/>
        <v>41.41</v>
      </c>
      <c r="BX6" s="21">
        <f t="shared" si="8"/>
        <v>39.64</v>
      </c>
      <c r="BY6" s="21">
        <f t="shared" si="8"/>
        <v>40</v>
      </c>
      <c r="BZ6" s="21">
        <f t="shared" si="8"/>
        <v>38.74</v>
      </c>
      <c r="CA6" s="20" t="str">
        <f>IF(CA7="","",IF(CA7="-","【-】","【"&amp;SUBSTITUTE(TEXT(CA7,"#,##0.00"),"-","△")&amp;"】"))</f>
        <v>【41.91】</v>
      </c>
      <c r="CB6" s="21">
        <f>IF(CB7="",NA(),CB7)</f>
        <v>336.41</v>
      </c>
      <c r="CC6" s="21">
        <f t="shared" ref="CC6:CK6" si="9">IF(CC7="",NA(),CC7)</f>
        <v>318.31</v>
      </c>
      <c r="CD6" s="21">
        <f t="shared" si="9"/>
        <v>329.87</v>
      </c>
      <c r="CE6" s="21">
        <f t="shared" si="9"/>
        <v>344.88</v>
      </c>
      <c r="CF6" s="21">
        <f t="shared" si="9"/>
        <v>316.08</v>
      </c>
      <c r="CG6" s="21">
        <f t="shared" si="9"/>
        <v>400.44</v>
      </c>
      <c r="CH6" s="21">
        <f t="shared" si="9"/>
        <v>417.56</v>
      </c>
      <c r="CI6" s="21">
        <f t="shared" si="9"/>
        <v>449.72</v>
      </c>
      <c r="CJ6" s="21">
        <f t="shared" si="9"/>
        <v>437.27</v>
      </c>
      <c r="CK6" s="21">
        <f t="shared" si="9"/>
        <v>456.72</v>
      </c>
      <c r="CL6" s="20" t="str">
        <f>IF(CL7="","",IF(CL7="-","【-】","【"&amp;SUBSTITUTE(TEXT(CL7,"#,##0.00"),"-","△")&amp;"】"))</f>
        <v>【420.17】</v>
      </c>
      <c r="CM6" s="21">
        <f>IF(CM7="",NA(),CM7)</f>
        <v>39.75</v>
      </c>
      <c r="CN6" s="21">
        <f t="shared" ref="CN6:CV6" si="10">IF(CN7="",NA(),CN7)</f>
        <v>37.82</v>
      </c>
      <c r="CO6" s="21">
        <f t="shared" si="10"/>
        <v>38.909999999999997</v>
      </c>
      <c r="CP6" s="21">
        <f t="shared" si="10"/>
        <v>38.57</v>
      </c>
      <c r="CQ6" s="21">
        <f t="shared" si="10"/>
        <v>36.81</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92.58</v>
      </c>
      <c r="CY6" s="21">
        <f t="shared" ref="CY6:DG6" si="11">IF(CY7="",NA(),CY7)</f>
        <v>90.08</v>
      </c>
      <c r="CZ6" s="21">
        <f t="shared" si="11"/>
        <v>88.42</v>
      </c>
      <c r="DA6" s="21">
        <f t="shared" si="11"/>
        <v>89.99</v>
      </c>
      <c r="DB6" s="21">
        <f t="shared" si="11"/>
        <v>88.34</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325287</v>
      </c>
      <c r="D7" s="23">
        <v>47</v>
      </c>
      <c r="E7" s="23">
        <v>17</v>
      </c>
      <c r="F7" s="23">
        <v>6</v>
      </c>
      <c r="G7" s="23">
        <v>0</v>
      </c>
      <c r="H7" s="23" t="s">
        <v>99</v>
      </c>
      <c r="I7" s="23" t="s">
        <v>100</v>
      </c>
      <c r="J7" s="23" t="s">
        <v>101</v>
      </c>
      <c r="K7" s="23" t="s">
        <v>102</v>
      </c>
      <c r="L7" s="23" t="s">
        <v>103</v>
      </c>
      <c r="M7" s="23" t="s">
        <v>104</v>
      </c>
      <c r="N7" s="24" t="s">
        <v>105</v>
      </c>
      <c r="O7" s="24" t="s">
        <v>106</v>
      </c>
      <c r="P7" s="24">
        <v>13.62</v>
      </c>
      <c r="Q7" s="24">
        <v>102.27</v>
      </c>
      <c r="R7" s="24">
        <v>3848</v>
      </c>
      <c r="S7" s="24">
        <v>13551</v>
      </c>
      <c r="T7" s="24">
        <v>242.82</v>
      </c>
      <c r="U7" s="24">
        <v>55.81</v>
      </c>
      <c r="V7" s="24">
        <v>1826</v>
      </c>
      <c r="W7" s="24">
        <v>0.78</v>
      </c>
      <c r="X7" s="24">
        <v>2341.0300000000002</v>
      </c>
      <c r="Y7" s="24">
        <v>105.18</v>
      </c>
      <c r="Z7" s="24">
        <v>115.06</v>
      </c>
      <c r="AA7" s="24">
        <v>110.85</v>
      </c>
      <c r="AB7" s="24">
        <v>100</v>
      </c>
      <c r="AC7" s="24">
        <v>100.19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457.82</v>
      </c>
      <c r="BG7" s="24">
        <v>421.79</v>
      </c>
      <c r="BH7" s="24">
        <v>376.35</v>
      </c>
      <c r="BI7" s="24">
        <v>357.05</v>
      </c>
      <c r="BJ7" s="24">
        <v>485.08</v>
      </c>
      <c r="BK7" s="24">
        <v>1006.65</v>
      </c>
      <c r="BL7" s="24">
        <v>998.42</v>
      </c>
      <c r="BM7" s="24">
        <v>1095.52</v>
      </c>
      <c r="BN7" s="24">
        <v>1056.55</v>
      </c>
      <c r="BO7" s="24">
        <v>1278.54</v>
      </c>
      <c r="BP7" s="24">
        <v>1078.44</v>
      </c>
      <c r="BQ7" s="24">
        <v>61.51</v>
      </c>
      <c r="BR7" s="24">
        <v>66.22</v>
      </c>
      <c r="BS7" s="24">
        <v>64.239999999999995</v>
      </c>
      <c r="BT7" s="24">
        <v>61.4</v>
      </c>
      <c r="BU7" s="24">
        <v>66.709999999999994</v>
      </c>
      <c r="BV7" s="24">
        <v>43.43</v>
      </c>
      <c r="BW7" s="24">
        <v>41.41</v>
      </c>
      <c r="BX7" s="24">
        <v>39.64</v>
      </c>
      <c r="BY7" s="24">
        <v>40</v>
      </c>
      <c r="BZ7" s="24">
        <v>38.74</v>
      </c>
      <c r="CA7" s="24">
        <v>41.91</v>
      </c>
      <c r="CB7" s="24">
        <v>336.41</v>
      </c>
      <c r="CC7" s="24">
        <v>318.31</v>
      </c>
      <c r="CD7" s="24">
        <v>329.87</v>
      </c>
      <c r="CE7" s="24">
        <v>344.88</v>
      </c>
      <c r="CF7" s="24">
        <v>316.08</v>
      </c>
      <c r="CG7" s="24">
        <v>400.44</v>
      </c>
      <c r="CH7" s="24">
        <v>417.56</v>
      </c>
      <c r="CI7" s="24">
        <v>449.72</v>
      </c>
      <c r="CJ7" s="24">
        <v>437.27</v>
      </c>
      <c r="CK7" s="24">
        <v>456.72</v>
      </c>
      <c r="CL7" s="24">
        <v>420.17</v>
      </c>
      <c r="CM7" s="24">
        <v>39.75</v>
      </c>
      <c r="CN7" s="24">
        <v>37.82</v>
      </c>
      <c r="CO7" s="24">
        <v>38.909999999999997</v>
      </c>
      <c r="CP7" s="24">
        <v>38.57</v>
      </c>
      <c r="CQ7" s="24">
        <v>36.81</v>
      </c>
      <c r="CR7" s="24">
        <v>32.229999999999997</v>
      </c>
      <c r="CS7" s="24">
        <v>32.479999999999997</v>
      </c>
      <c r="CT7" s="24">
        <v>30.19</v>
      </c>
      <c r="CU7" s="24">
        <v>28.77</v>
      </c>
      <c r="CV7" s="24">
        <v>26.22</v>
      </c>
      <c r="CW7" s="24">
        <v>29.92</v>
      </c>
      <c r="CX7" s="24">
        <v>92.58</v>
      </c>
      <c r="CY7" s="24">
        <v>90.08</v>
      </c>
      <c r="CZ7" s="24">
        <v>88.42</v>
      </c>
      <c r="DA7" s="24">
        <v>89.99</v>
      </c>
      <c r="DB7" s="24">
        <v>88.34</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201901001</cp:lastModifiedBy>
  <cp:lastPrinted>2024-01-18T23:28:03Z</cp:lastPrinted>
  <dcterms:created xsi:type="dcterms:W3CDTF">2023-12-12T02:57:45Z</dcterms:created>
  <dcterms:modified xsi:type="dcterms:W3CDTF">2024-01-18T23:28:06Z</dcterms:modified>
  <cp:category/>
</cp:coreProperties>
</file>