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DISK-31DC03\disk\01受け渡し\02業務係\00_業務係\下水道業務\25.経営比較分析表\R04年度決算\"/>
    </mc:Choice>
  </mc:AlternateContent>
  <workbookProtection workbookAlgorithmName="SHA-512" workbookHashValue="yuRgedMhGH3fmo1tpJXBkUIhEugBO+pYgQQPQFgTzo8GFCsSzk4UDu01XQ2NdiG+UtDEjOnXueJ0fhVSzexqbw==" workbookSaltValue="MGFgcPJeGTD/Pnkh6/Kce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<sst xmlns="http://schemas.openxmlformats.org/spreadsheetml/2006/main" count="236" uniqueCount="120">
  <si>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</si>
  <si>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</si>
  <si>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</si>
  <si>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</si>
  <si>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</si>
  <si>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</si>
  <si>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</si>
  <si>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</si>
  <si>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</si>
  <si>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</si>
  <si>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</si>
  <si>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</si>
  <si>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</si>
  <si>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</si>
  <si>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</si>
  <si>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</si>
  <si>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</si>
  <si>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</si>
  <si>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</si>
  <si>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</si>
  <si>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</si>
  <si>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</si>
  <si>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</si>
  <si>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</si>
  <si>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</si>
  <si>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</si>
  <si>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</si>
  <si>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</si>
  <si>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</si>
  <si>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</si>
  <si>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</si>
  <si>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</si>
  <si>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</si>
  <si>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</si>
  <si>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</si>
  <si>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</si>
  <si>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</si>
  <si>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</si>
  <si>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</si>
  <si>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</si>
  <si>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</si>
  <si>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</si>
  <si>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</si>
  <si>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</si>
  <si>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</si>
  <si>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</si>
  <si>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</si>
  <si>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</si>
  <si>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</si>
  <si>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</si>
  <si>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</si>
  <si>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</si>
  <si>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</si>
  <si>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</si>
  <si>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</si>
  <si>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</si>
  <si>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</si>
  <si>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</si>
  <si>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</si>
  <si>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</si>
  <si>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</si>
  <si>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</si>
  <si>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</si>
  <si>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</si>
  <si>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</si>
  <si>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</si>
  <si>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</si>
  <si>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</si>
  <si>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</si>
  <si>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</si>
  <si>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</si>
  <si>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</si>
  <si>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</si>
  <si>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</si>
  <si>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</si>
  <si>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</si>
  <si>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</si>
  <si>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</si>
  <si>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</si>
  <si>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</si>
  <si>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</si>
  <si>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</si>
  <si>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</si>
  <si>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</si>
  <si>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</si>
  <si>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</si>
  <si>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</si>
  <si>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</si>
  <si>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</si>
  <si>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</si>
  <si>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</si>
  <si>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</si>
  <si>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</si>
  <si>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</si>
  <si>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</si>
  <si>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</si>
  <si>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</si>
  <si>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</si>
  <si>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</si>
  <si>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</si>
  <si>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</si>
  <si>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</si>
  <si>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</si>
  <si>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</si>
  <si>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</si>
  <si>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</si>
  <si>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</si>
  <si>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</si>
  <si>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</si>
  <si>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</si>
  <si>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</si>
  <si>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</si>
  <si>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</si>
  <si>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</si>
  <si>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</si>
  <si>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</si>
  <si>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</si>
  <si>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③平成15年度から供用開始で、耐用年数内であり管渠改善は実施していない。</t>
    <phoneticPr fontId="4"/>
  </si>
  <si>
    <t>農業集落排水事業は、処理場、管渠ともに整備済みで、各比率も類似団体に比較して劣位ではないが、今後、増収を見込める状況では無いため、効果的・効率的な維持管理の検討に努める。</t>
    <phoneticPr fontId="4"/>
  </si>
  <si>
    <t xml:space="preserve">①100%前後を推移しているが、使用料以外の収入に依存している部分が大きい。
④処理場、管渠ともに整備済みであるため、類似団体に比較して低い。
⑤類似団体に比較して高いが、機能強化対策事業の終了により経費回収率が上昇した。
⑥機能強化対策の終了による経費の減少により汚水処理原価は減少した。
⑦水洗化率も100％に近い状況でこれ以上の接続が見込めないことから横ばいの状態、処理施設の規模縮減等も検討していく必要がある。
⑧類似団体に比較して高く100%に近いが、水洗化人口について空き家や事務所や商店等の住宅以外も、計算に入れていたことを適正化したため数値が減少した。また、処理区域内人口の減少により水洗化率の減少がみられる。
</t>
    <rPh sb="94" eb="96">
      <t>ジギョウ</t>
    </rPh>
    <rPh sb="97" eb="99">
      <t>シュウリョウ</t>
    </rPh>
    <rPh sb="102" eb="104">
      <t>ケイヒ</t>
    </rPh>
    <rPh sb="104" eb="106">
      <t>カイシュウ</t>
    </rPh>
    <rPh sb="106" eb="107">
      <t>リツ</t>
    </rPh>
    <rPh sb="108" eb="110">
      <t>ジョウショウ</t>
    </rPh>
    <rPh sb="123" eb="125">
      <t>シュウリョウ</t>
    </rPh>
    <rPh sb="131" eb="133">
      <t>ゲンショウ</t>
    </rPh>
    <rPh sb="136" eb="138">
      <t>オスイ</t>
    </rPh>
    <rPh sb="138" eb="140">
      <t>ショリ</t>
    </rPh>
    <rPh sb="140" eb="142">
      <t>ゲンカ</t>
    </rPh>
    <rPh sb="143" eb="145">
      <t>ゲンショウ</t>
    </rPh>
    <rPh sb="183" eb="184">
      <t>ヨコ</t>
    </rPh>
    <rPh sb="187" eb="189">
      <t>ジョウタイ</t>
    </rPh>
    <rPh sb="292" eb="294">
      <t>ショリ</t>
    </rPh>
    <rPh sb="294" eb="296">
      <t>クイキ</t>
    </rPh>
    <rPh sb="296" eb="297">
      <t>ナイ</t>
    </rPh>
    <rPh sb="297" eb="299">
      <t>ジンコウ</t>
    </rPh>
    <rPh sb="300" eb="30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</si>
</sst>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E38-49C7-AE84-5886E29E2D8F}"/>
            </c:ext>
          </c:extLst>
        </c:ser>
        <c:dLbls>
          <c:showLegendKey val="0"/>
          <c:showVal val="0"/>
          <c:showCatName val="0"/>
          <c:showSerName val="0"/>
          <c:showPercent val="0"/>
          <c:showBubbleSize val="0"/>
        </c:dLbls>
        <c:gapWidth val="150"/>
        <c:axId val="520128832"/>
        <c:axId val="52012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xmlns:c16r2="http://schemas.microsoft.com/office/drawing/2015/06/chart">
            <c:ext xmlns:c16="http://schemas.microsoft.com/office/drawing/2014/chart" uri="{C3380CC4-5D6E-409C-BE32-E72D297353CC}">
              <c16:uniqueId val="{00000001-CE38-49C7-AE84-5886E29E2D8F}"/>
            </c:ext>
          </c:extLst>
        </c:ser>
        <c:dLbls>
          <c:showLegendKey val="0"/>
          <c:showVal val="0"/>
          <c:showCatName val="0"/>
          <c:showSerName val="0"/>
          <c:showPercent val="0"/>
          <c:showBubbleSize val="0"/>
        </c:dLbls>
        <c:marker val="1"/>
        <c:smooth val="0"/>
        <c:axId val="520128832"/>
        <c:axId val="520129224"/>
      </c:lineChart>
      <c:dateAx>
        <c:axId val="520128832"/>
        <c:scaling>
          <c:orientation val="minMax"/>
        </c:scaling>
        <c:delete val="1"/>
        <c:axPos val="b"/>
        <c:numFmt formatCode="&quot;H&quot;yy" sourceLinked="1"/>
        <c:majorTickMark val="none"/>
        <c:minorTickMark val="none"/>
        <c:tickLblPos val="none"/>
        <c:crossAx val="520129224"/>
        <c:crosses val="autoZero"/>
        <c:auto val="1"/>
        <c:lblOffset val="100"/>
        <c:baseTimeUnit val="years"/>
      </c:dateAx>
      <c:valAx>
        <c:axId val="52012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1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51.79</c:v>
                </c:pt>
                <c:pt idx="1">
                  <c:v>49.55</c:v>
                </c:pt>
                <c:pt idx="2">
                  <c:v>50</c:v>
                </c:pt>
                <c:pt idx="3">
                  <c:v>49.55</c:v>
                </c:pt>
                <c:pt idx="4">
                  <c:v>48.43</c:v>
                </c:pt>
              </c:numCache>
            </c:numRef>
          </c:val>
          <c:extLst xmlns:c16r2="http://schemas.microsoft.com/office/drawing/2015/06/chart">
            <c:ext xmlns:c16="http://schemas.microsoft.com/office/drawing/2014/chart" uri="{C3380CC4-5D6E-409C-BE32-E72D297353CC}">
              <c16:uniqueId val="{00000000-6C96-4D76-B945-F3733F85337E}"/>
            </c:ext>
          </c:extLst>
        </c:ser>
        <c:dLbls>
          <c:showLegendKey val="0"/>
          <c:showVal val="0"/>
          <c:showCatName val="0"/>
          <c:showSerName val="0"/>
          <c:showPercent val="0"/>
          <c:showBubbleSize val="0"/>
        </c:dLbls>
        <c:gapWidth val="150"/>
        <c:axId val="582777784"/>
        <c:axId val="58278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xmlns:c16r2="http://schemas.microsoft.com/office/drawing/2015/06/chart">
            <c:ext xmlns:c16="http://schemas.microsoft.com/office/drawing/2014/chart" uri="{C3380CC4-5D6E-409C-BE32-E72D297353CC}">
              <c16:uniqueId val="{00000001-6C96-4D76-B945-F3733F85337E}"/>
            </c:ext>
          </c:extLst>
        </c:ser>
        <c:dLbls>
          <c:showLegendKey val="0"/>
          <c:showVal val="0"/>
          <c:showCatName val="0"/>
          <c:showSerName val="0"/>
          <c:showPercent val="0"/>
          <c:showBubbleSize val="0"/>
        </c:dLbls>
        <c:marker val="1"/>
        <c:smooth val="0"/>
        <c:axId val="582777784"/>
        <c:axId val="582784448"/>
      </c:lineChart>
      <c:dateAx>
        <c:axId val="582777784"/>
        <c:scaling>
          <c:orientation val="minMax"/>
        </c:scaling>
        <c:delete val="1"/>
        <c:axPos val="b"/>
        <c:numFmt formatCode="&quot;H&quot;yy" sourceLinked="1"/>
        <c:majorTickMark val="none"/>
        <c:minorTickMark val="none"/>
        <c:tickLblPos val="none"/>
        <c:crossAx val="582784448"/>
        <c:crosses val="autoZero"/>
        <c:auto val="1"/>
        <c:lblOffset val="100"/>
        <c:baseTimeUnit val="years"/>
      </c:dateAx>
      <c:valAx>
        <c:axId val="5827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77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97.47</c:v>
                </c:pt>
                <c:pt idx="1">
                  <c:v>90.14</c:v>
                </c:pt>
                <c:pt idx="2">
                  <c:v>86.83</c:v>
                </c:pt>
                <c:pt idx="3">
                  <c:v>89.1</c:v>
                </c:pt>
                <c:pt idx="4">
                  <c:v>84.64</c:v>
                </c:pt>
              </c:numCache>
            </c:numRef>
          </c:val>
          <c:extLst xmlns:c16r2="http://schemas.microsoft.com/office/drawing/2015/06/chart">
            <c:ext xmlns:c16="http://schemas.microsoft.com/office/drawing/2014/chart" uri="{C3380CC4-5D6E-409C-BE32-E72D297353CC}">
              <c16:uniqueId val="{00000000-AD57-4064-8B65-71E070193405}"/>
            </c:ext>
          </c:extLst>
        </c:ser>
        <c:dLbls>
          <c:showLegendKey val="0"/>
          <c:showVal val="0"/>
          <c:showCatName val="0"/>
          <c:showSerName val="0"/>
          <c:showPercent val="0"/>
          <c:showBubbleSize val="0"/>
        </c:dLbls>
        <c:gapWidth val="150"/>
        <c:axId val="582781312"/>
        <c:axId val="58278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xmlns:c16r2="http://schemas.microsoft.com/office/drawing/2015/06/chart">
            <c:ext xmlns:c16="http://schemas.microsoft.com/office/drawing/2014/chart" uri="{C3380CC4-5D6E-409C-BE32-E72D297353CC}">
              <c16:uniqueId val="{00000001-AD57-4064-8B65-71E070193405}"/>
            </c:ext>
          </c:extLst>
        </c:ser>
        <c:dLbls>
          <c:showLegendKey val="0"/>
          <c:showVal val="0"/>
          <c:showCatName val="0"/>
          <c:showSerName val="0"/>
          <c:showPercent val="0"/>
          <c:showBubbleSize val="0"/>
        </c:dLbls>
        <c:marker val="1"/>
        <c:smooth val="0"/>
        <c:axId val="582781312"/>
        <c:axId val="582782488"/>
      </c:lineChart>
      <c:dateAx>
        <c:axId val="582781312"/>
        <c:scaling>
          <c:orientation val="minMax"/>
        </c:scaling>
        <c:delete val="1"/>
        <c:axPos val="b"/>
        <c:numFmt formatCode="&quot;H&quot;yy" sourceLinked="1"/>
        <c:majorTickMark val="none"/>
        <c:minorTickMark val="none"/>
        <c:tickLblPos val="none"/>
        <c:crossAx val="582782488"/>
        <c:crosses val="autoZero"/>
        <c:auto val="1"/>
        <c:lblOffset val="100"/>
        <c:baseTimeUnit val="years"/>
      </c:dateAx>
      <c:valAx>
        <c:axId val="58278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7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100.16</c:v>
                </c:pt>
                <c:pt idx="1">
                  <c:v>105.71</c:v>
                </c:pt>
                <c:pt idx="2">
                  <c:v>102.07</c:v>
                </c:pt>
                <c:pt idx="3">
                  <c:v>100.07</c:v>
                </c:pt>
                <c:pt idx="4">
                  <c:v>100.2</c:v>
                </c:pt>
              </c:numCache>
            </c:numRef>
          </c:val>
          <c:extLst xmlns:c16r2="http://schemas.microsoft.com/office/drawing/2015/06/chart">
            <c:ext xmlns:c16="http://schemas.microsoft.com/office/drawing/2014/chart" uri="{C3380CC4-5D6E-409C-BE32-E72D297353CC}">
              <c16:uniqueId val="{00000000-0BBA-4638-8CBD-58848370A4D0}"/>
            </c:ext>
          </c:extLst>
        </c:ser>
        <c:dLbls>
          <c:showLegendKey val="0"/>
          <c:showVal val="0"/>
          <c:showCatName val="0"/>
          <c:showSerName val="0"/>
          <c:showPercent val="0"/>
          <c:showBubbleSize val="0"/>
        </c:dLbls>
        <c:gapWidth val="150"/>
        <c:axId val="522256880"/>
        <c:axId val="58277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BA-4638-8CBD-58848370A4D0}"/>
            </c:ext>
          </c:extLst>
        </c:ser>
        <c:dLbls>
          <c:showLegendKey val="0"/>
          <c:showVal val="0"/>
          <c:showCatName val="0"/>
          <c:showSerName val="0"/>
          <c:showPercent val="0"/>
          <c:showBubbleSize val="0"/>
        </c:dLbls>
        <c:marker val="1"/>
        <c:smooth val="0"/>
        <c:axId val="522256880"/>
        <c:axId val="582771904"/>
      </c:lineChart>
      <c:dateAx>
        <c:axId val="522256880"/>
        <c:scaling>
          <c:orientation val="minMax"/>
        </c:scaling>
        <c:delete val="1"/>
        <c:axPos val="b"/>
        <c:numFmt formatCode="&quot;H&quot;yy" sourceLinked="1"/>
        <c:majorTickMark val="none"/>
        <c:minorTickMark val="none"/>
        <c:tickLblPos val="none"/>
        <c:crossAx val="582771904"/>
        <c:crosses val="autoZero"/>
        <c:auto val="1"/>
        <c:lblOffset val="100"/>
        <c:baseTimeUnit val="years"/>
      </c:dateAx>
      <c:valAx>
        <c:axId val="5827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25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46-45A6-BDA7-3965D492E707}"/>
            </c:ext>
          </c:extLst>
        </c:ser>
        <c:dLbls>
          <c:showLegendKey val="0"/>
          <c:showVal val="0"/>
          <c:showCatName val="0"/>
          <c:showSerName val="0"/>
          <c:showPercent val="0"/>
          <c:showBubbleSize val="0"/>
        </c:dLbls>
        <c:gapWidth val="150"/>
        <c:axId val="582773864"/>
        <c:axId val="58277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46-45A6-BDA7-3965D492E707}"/>
            </c:ext>
          </c:extLst>
        </c:ser>
        <c:dLbls>
          <c:showLegendKey val="0"/>
          <c:showVal val="0"/>
          <c:showCatName val="0"/>
          <c:showSerName val="0"/>
          <c:showPercent val="0"/>
          <c:showBubbleSize val="0"/>
        </c:dLbls>
        <c:marker val="1"/>
        <c:smooth val="0"/>
        <c:axId val="582773864"/>
        <c:axId val="582772296"/>
      </c:lineChart>
      <c:dateAx>
        <c:axId val="582773864"/>
        <c:scaling>
          <c:orientation val="minMax"/>
        </c:scaling>
        <c:delete val="1"/>
        <c:axPos val="b"/>
        <c:numFmt formatCode="&quot;H&quot;yy" sourceLinked="1"/>
        <c:majorTickMark val="none"/>
        <c:minorTickMark val="none"/>
        <c:tickLblPos val="none"/>
        <c:crossAx val="582772296"/>
        <c:crosses val="autoZero"/>
        <c:auto val="1"/>
        <c:lblOffset val="100"/>
        <c:baseTimeUnit val="years"/>
      </c:dateAx>
      <c:valAx>
        <c:axId val="58277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77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52-49E6-9D77-E04B33937EA8}"/>
            </c:ext>
          </c:extLst>
        </c:ser>
        <c:dLbls>
          <c:showLegendKey val="0"/>
          <c:showVal val="0"/>
          <c:showCatName val="0"/>
          <c:showSerName val="0"/>
          <c:showPercent val="0"/>
          <c:showBubbleSize val="0"/>
        </c:dLbls>
        <c:gapWidth val="150"/>
        <c:axId val="582780528"/>
        <c:axId val="58277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52-49E6-9D77-E04B33937EA8}"/>
            </c:ext>
          </c:extLst>
        </c:ser>
        <c:dLbls>
          <c:showLegendKey val="0"/>
          <c:showVal val="0"/>
          <c:showCatName val="0"/>
          <c:showSerName val="0"/>
          <c:showPercent val="0"/>
          <c:showBubbleSize val="0"/>
        </c:dLbls>
        <c:marker val="1"/>
        <c:smooth val="0"/>
        <c:axId val="582780528"/>
        <c:axId val="582778176"/>
      </c:lineChart>
      <c:dateAx>
        <c:axId val="582780528"/>
        <c:scaling>
          <c:orientation val="minMax"/>
        </c:scaling>
        <c:delete val="1"/>
        <c:axPos val="b"/>
        <c:numFmt formatCode="&quot;H&quot;yy" sourceLinked="1"/>
        <c:majorTickMark val="none"/>
        <c:minorTickMark val="none"/>
        <c:tickLblPos val="none"/>
        <c:crossAx val="582778176"/>
        <c:crosses val="autoZero"/>
        <c:auto val="1"/>
        <c:lblOffset val="100"/>
        <c:baseTimeUnit val="years"/>
      </c:dateAx>
      <c:valAx>
        <c:axId val="5827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78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69-4606-83EB-A32427012B63}"/>
            </c:ext>
          </c:extLst>
        </c:ser>
        <c:dLbls>
          <c:showLegendKey val="0"/>
          <c:showVal val="0"/>
          <c:showCatName val="0"/>
          <c:showSerName val="0"/>
          <c:showPercent val="0"/>
          <c:showBubbleSize val="0"/>
        </c:dLbls>
        <c:gapWidth val="150"/>
        <c:axId val="582773080"/>
        <c:axId val="58276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69-4606-83EB-A32427012B63}"/>
            </c:ext>
          </c:extLst>
        </c:ser>
        <c:dLbls>
          <c:showLegendKey val="0"/>
          <c:showVal val="0"/>
          <c:showCatName val="0"/>
          <c:showSerName val="0"/>
          <c:showPercent val="0"/>
          <c:showBubbleSize val="0"/>
        </c:dLbls>
        <c:marker val="1"/>
        <c:smooth val="0"/>
        <c:axId val="582773080"/>
        <c:axId val="582769552"/>
      </c:lineChart>
      <c:dateAx>
        <c:axId val="582773080"/>
        <c:scaling>
          <c:orientation val="minMax"/>
        </c:scaling>
        <c:delete val="1"/>
        <c:axPos val="b"/>
        <c:numFmt formatCode="&quot;H&quot;yy" sourceLinked="1"/>
        <c:majorTickMark val="none"/>
        <c:minorTickMark val="none"/>
        <c:tickLblPos val="none"/>
        <c:crossAx val="582769552"/>
        <c:crosses val="autoZero"/>
        <c:auto val="1"/>
        <c:lblOffset val="100"/>
        <c:baseTimeUnit val="years"/>
      </c:dateAx>
      <c:valAx>
        <c:axId val="58276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77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EC-4A16-AA50-478F521E6896}"/>
            </c:ext>
          </c:extLst>
        </c:ser>
        <c:dLbls>
          <c:showLegendKey val="0"/>
          <c:showVal val="0"/>
          <c:showCatName val="0"/>
          <c:showSerName val="0"/>
          <c:showPercent val="0"/>
          <c:showBubbleSize val="0"/>
        </c:dLbls>
        <c:gapWidth val="150"/>
        <c:axId val="582771120"/>
        <c:axId val="58277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EC-4A16-AA50-478F521E6896}"/>
            </c:ext>
          </c:extLst>
        </c:ser>
        <c:dLbls>
          <c:showLegendKey val="0"/>
          <c:showVal val="0"/>
          <c:showCatName val="0"/>
          <c:showSerName val="0"/>
          <c:showPercent val="0"/>
          <c:showBubbleSize val="0"/>
        </c:dLbls>
        <c:marker val="1"/>
        <c:smooth val="0"/>
        <c:axId val="582771120"/>
        <c:axId val="582779352"/>
      </c:lineChart>
      <c:dateAx>
        <c:axId val="582771120"/>
        <c:scaling>
          <c:orientation val="minMax"/>
        </c:scaling>
        <c:delete val="1"/>
        <c:axPos val="b"/>
        <c:numFmt formatCode="&quot;H&quot;yy" sourceLinked="1"/>
        <c:majorTickMark val="none"/>
        <c:minorTickMark val="none"/>
        <c:tickLblPos val="none"/>
        <c:crossAx val="582779352"/>
        <c:crosses val="autoZero"/>
        <c:auto val="1"/>
        <c:lblOffset val="100"/>
        <c:baseTimeUnit val="years"/>
      </c:dateAx>
      <c:valAx>
        <c:axId val="58277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77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235.18</c:v>
                </c:pt>
                <c:pt idx="1">
                  <c:v>225.49</c:v>
                </c:pt>
                <c:pt idx="2">
                  <c:v>197.65</c:v>
                </c:pt>
                <c:pt idx="3">
                  <c:v>177.91</c:v>
                </c:pt>
                <c:pt idx="4">
                  <c:v>186.32</c:v>
                </c:pt>
              </c:numCache>
            </c:numRef>
          </c:val>
          <c:extLst xmlns:c16r2="http://schemas.microsoft.com/office/drawing/2015/06/chart">
            <c:ext xmlns:c16="http://schemas.microsoft.com/office/drawing/2014/chart" uri="{C3380CC4-5D6E-409C-BE32-E72D297353CC}">
              <c16:uniqueId val="{00000000-DA8A-42EA-9BFE-7E1F33038CB1}"/>
            </c:ext>
          </c:extLst>
        </c:ser>
        <c:dLbls>
          <c:showLegendKey val="0"/>
          <c:showVal val="0"/>
          <c:showCatName val="0"/>
          <c:showSerName val="0"/>
          <c:showPercent val="0"/>
          <c:showBubbleSize val="0"/>
        </c:dLbls>
        <c:gapWidth val="150"/>
        <c:axId val="582780920"/>
        <c:axId val="58277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xmlns:c16r2="http://schemas.microsoft.com/office/drawing/2015/06/chart">
            <c:ext xmlns:c16="http://schemas.microsoft.com/office/drawing/2014/chart" uri="{C3380CC4-5D6E-409C-BE32-E72D297353CC}">
              <c16:uniqueId val="{00000001-DA8A-42EA-9BFE-7E1F33038CB1}"/>
            </c:ext>
          </c:extLst>
        </c:ser>
        <c:dLbls>
          <c:showLegendKey val="0"/>
          <c:showVal val="0"/>
          <c:showCatName val="0"/>
          <c:showSerName val="0"/>
          <c:showPercent val="0"/>
          <c:showBubbleSize val="0"/>
        </c:dLbls>
        <c:marker val="1"/>
        <c:smooth val="0"/>
        <c:axId val="582780920"/>
        <c:axId val="582779744"/>
      </c:lineChart>
      <c:dateAx>
        <c:axId val="582780920"/>
        <c:scaling>
          <c:orientation val="minMax"/>
        </c:scaling>
        <c:delete val="1"/>
        <c:axPos val="b"/>
        <c:numFmt formatCode="&quot;H&quot;yy" sourceLinked="1"/>
        <c:majorTickMark val="none"/>
        <c:minorTickMark val="none"/>
        <c:tickLblPos val="none"/>
        <c:crossAx val="582779744"/>
        <c:crosses val="autoZero"/>
        <c:auto val="1"/>
        <c:lblOffset val="100"/>
        <c:baseTimeUnit val="years"/>
      </c:dateAx>
      <c:valAx>
        <c:axId val="5827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78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90.99</c:v>
                </c:pt>
                <c:pt idx="1">
                  <c:v>77.56</c:v>
                </c:pt>
                <c:pt idx="2">
                  <c:v>79.599999999999994</c:v>
                </c:pt>
                <c:pt idx="3">
                  <c:v>74.73</c:v>
                </c:pt>
                <c:pt idx="4">
                  <c:v>99.29</c:v>
                </c:pt>
              </c:numCache>
            </c:numRef>
          </c:val>
          <c:extLst xmlns:c16r2="http://schemas.microsoft.com/office/drawing/2015/06/chart">
            <c:ext xmlns:c16="http://schemas.microsoft.com/office/drawing/2014/chart" uri="{C3380CC4-5D6E-409C-BE32-E72D297353CC}">
              <c16:uniqueId val="{00000000-7965-495E-BF3A-A490F4F8BF53}"/>
            </c:ext>
          </c:extLst>
        </c:ser>
        <c:dLbls>
          <c:showLegendKey val="0"/>
          <c:showVal val="0"/>
          <c:showCatName val="0"/>
          <c:showSerName val="0"/>
          <c:showPercent val="0"/>
          <c:showBubbleSize val="0"/>
        </c:dLbls>
        <c:gapWidth val="150"/>
        <c:axId val="582776216"/>
        <c:axId val="58277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xmlns:c16r2="http://schemas.microsoft.com/office/drawing/2015/06/chart">
            <c:ext xmlns:c16="http://schemas.microsoft.com/office/drawing/2014/chart" uri="{C3380CC4-5D6E-409C-BE32-E72D297353CC}">
              <c16:uniqueId val="{00000001-7965-495E-BF3A-A490F4F8BF53}"/>
            </c:ext>
          </c:extLst>
        </c:ser>
        <c:dLbls>
          <c:showLegendKey val="0"/>
          <c:showVal val="0"/>
          <c:showCatName val="0"/>
          <c:showSerName val="0"/>
          <c:showPercent val="0"/>
          <c:showBubbleSize val="0"/>
        </c:dLbls>
        <c:marker val="1"/>
        <c:smooth val="0"/>
        <c:axId val="582776216"/>
        <c:axId val="582776608"/>
      </c:lineChart>
      <c:dateAx>
        <c:axId val="582776216"/>
        <c:scaling>
          <c:orientation val="minMax"/>
        </c:scaling>
        <c:delete val="1"/>
        <c:axPos val="b"/>
        <c:numFmt formatCode="&quot;H&quot;yy" sourceLinked="1"/>
        <c:majorTickMark val="none"/>
        <c:minorTickMark val="none"/>
        <c:tickLblPos val="none"/>
        <c:crossAx val="582776608"/>
        <c:crosses val="autoZero"/>
        <c:auto val="1"/>
        <c:lblOffset val="100"/>
        <c:baseTimeUnit val="years"/>
      </c:dateAx>
      <c:valAx>
        <c:axId val="5827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77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239.81</c:v>
                </c:pt>
                <c:pt idx="1">
                  <c:v>283.2</c:v>
                </c:pt>
                <c:pt idx="2">
                  <c:v>278.08999999999997</c:v>
                </c:pt>
                <c:pt idx="3">
                  <c:v>294.35000000000002</c:v>
                </c:pt>
                <c:pt idx="4">
                  <c:v>221.48</c:v>
                </c:pt>
              </c:numCache>
            </c:numRef>
          </c:val>
          <c:extLst xmlns:c16r2="http://schemas.microsoft.com/office/drawing/2015/06/chart">
            <c:ext xmlns:c16="http://schemas.microsoft.com/office/drawing/2014/chart" uri="{C3380CC4-5D6E-409C-BE32-E72D297353CC}">
              <c16:uniqueId val="{00000000-35BA-4FE5-BC44-C70CE34C34FF}"/>
            </c:ext>
          </c:extLst>
        </c:ser>
        <c:dLbls>
          <c:showLegendKey val="0"/>
          <c:showVal val="0"/>
          <c:showCatName val="0"/>
          <c:showSerName val="0"/>
          <c:showPercent val="0"/>
          <c:showBubbleSize val="0"/>
        </c:dLbls>
        <c:gapWidth val="150"/>
        <c:axId val="582773472"/>
        <c:axId val="58277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xmlns:c16r2="http://schemas.microsoft.com/office/drawing/2015/06/chart">
            <c:ext xmlns:c16="http://schemas.microsoft.com/office/drawing/2014/chart" uri="{C3380CC4-5D6E-409C-BE32-E72D297353CC}">
              <c16:uniqueId val="{00000001-35BA-4FE5-BC44-C70CE34C34FF}"/>
            </c:ext>
          </c:extLst>
        </c:ser>
        <c:dLbls>
          <c:showLegendKey val="0"/>
          <c:showVal val="0"/>
          <c:showCatName val="0"/>
          <c:showSerName val="0"/>
          <c:showPercent val="0"/>
          <c:showBubbleSize val="0"/>
        </c:dLbls>
        <c:marker val="1"/>
        <c:smooth val="0"/>
        <c:axId val="582773472"/>
        <c:axId val="582770728"/>
      </c:lineChart>
      <c:dateAx>
        <c:axId val="582773472"/>
        <c:scaling>
          <c:orientation val="minMax"/>
        </c:scaling>
        <c:delete val="1"/>
        <c:axPos val="b"/>
        <c:numFmt formatCode="&quot;H&quot;yy" sourceLinked="1"/>
        <c:majorTickMark val="none"/>
        <c:minorTickMark val="none"/>
        <c:tickLblPos val="none"/>
        <c:crossAx val="582770728"/>
        <c:crosses val="autoZero"/>
        <c:auto val="1"/>
        <c:lblOffset val="100"/>
        <c:baseTimeUnit val="years"/>
      </c:dateAx>
      <c:valAx>
        <c:axId val="58277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7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隠岐の島町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13551</v>
      </c>
      <c r="AM8" s="42"/>
      <c r="AN8" s="42"/>
      <c r="AO8" s="42"/>
      <c r="AP8" s="42"/>
      <c r="AQ8" s="42"/>
      <c r="AR8" s="42"/>
      <c r="AS8" s="42"/>
      <c r="AT8" s="35">
        <f>データ!T6</f>
        <v>242.82</v>
      </c>
      <c r="AU8" s="35"/>
      <c r="AV8" s="35"/>
      <c r="AW8" s="35"/>
      <c r="AX8" s="35"/>
      <c r="AY8" s="35"/>
      <c r="AZ8" s="35"/>
      <c r="BA8" s="35"/>
      <c r="BB8" s="35">
        <f>データ!U6</f>
        <v>55.81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5.34</v>
      </c>
      <c r="Q10" s="35"/>
      <c r="R10" s="35"/>
      <c r="S10" s="35"/>
      <c r="T10" s="35"/>
      <c r="U10" s="35"/>
      <c r="V10" s="35"/>
      <c r="W10" s="35">
        <f>データ!Q6</f>
        <v>95.26</v>
      </c>
      <c r="X10" s="35"/>
      <c r="Y10" s="35"/>
      <c r="Z10" s="35"/>
      <c r="AA10" s="35"/>
      <c r="AB10" s="35"/>
      <c r="AC10" s="35"/>
      <c r="AD10" s="42">
        <f>データ!R6</f>
        <v>3848</v>
      </c>
      <c r="AE10" s="42"/>
      <c r="AF10" s="42"/>
      <c r="AG10" s="42"/>
      <c r="AH10" s="42"/>
      <c r="AI10" s="42"/>
      <c r="AJ10" s="42"/>
      <c r="AK10" s="2"/>
      <c r="AL10" s="42">
        <f>データ!V6</f>
        <v>716</v>
      </c>
      <c r="AM10" s="42"/>
      <c r="AN10" s="42"/>
      <c r="AO10" s="42"/>
      <c r="AP10" s="42"/>
      <c r="AQ10" s="42"/>
      <c r="AR10" s="42"/>
      <c r="AS10" s="42"/>
      <c r="AT10" s="35">
        <f>データ!W6</f>
        <v>0.42</v>
      </c>
      <c r="AU10" s="35"/>
      <c r="AV10" s="35"/>
      <c r="AW10" s="35"/>
      <c r="AX10" s="35"/>
      <c r="AY10" s="35"/>
      <c r="AZ10" s="35"/>
      <c r="BA10" s="35"/>
      <c r="BB10" s="35">
        <f>データ!X6</f>
        <v>1704.76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4ZnshJ4920O77TkGHQnnXaDc1JsnYXvKNHTNzKvxORzlmolYvnyR5gCMM267Nq5nHlfPJXHvpsNKO6hY5niF0g==" saltValue="ypxeJxcBRfQ84knoqNsvH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325287</v>
      </c>
      <c r="D6" s="19">
        <f t="shared" si="3"/>
        <v>47</v>
      </c>
      <c r="E6" s="19">
        <f t="shared" si="3"/>
        <v>17</v>
      </c>
      <c r="F6" s="19">
        <f t="shared" si="3"/>
        <v>5</v>
      </c>
      <c r="G6" s="19">
        <f t="shared" si="3"/>
        <v>0</v>
      </c>
      <c r="H6" s="19" t="str">
        <f t="shared" si="3"/>
        <v>島根県　隠岐の島町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5.34</v>
      </c>
      <c r="Q6" s="20">
        <f t="shared" si="3"/>
        <v>95.26</v>
      </c>
      <c r="R6" s="20">
        <f t="shared" si="3"/>
        <v>3848</v>
      </c>
      <c r="S6" s="20">
        <f t="shared" si="3"/>
        <v>13551</v>
      </c>
      <c r="T6" s="20">
        <f t="shared" si="3"/>
        <v>242.82</v>
      </c>
      <c r="U6" s="20">
        <f t="shared" si="3"/>
        <v>55.81</v>
      </c>
      <c r="V6" s="20">
        <f t="shared" si="3"/>
        <v>716</v>
      </c>
      <c r="W6" s="20">
        <f t="shared" si="3"/>
        <v>0.42</v>
      </c>
      <c r="X6" s="20">
        <f t="shared" si="3"/>
        <v>1704.76</v>
      </c>
      <c r="Y6" s="21">
        <f>IF(Y7="",NA(),Y7)</f>
        <v>100.16</v>
      </c>
      <c r="Z6" s="21">
        <f t="shared" ref="Z6:AH6" si="4">IF(Z7="",NA(),Z7)</f>
        <v>105.71</v>
      </c>
      <c r="AA6" s="21">
        <f t="shared" si="4"/>
        <v>102.07</v>
      </c>
      <c r="AB6" s="21">
        <f t="shared" si="4"/>
        <v>100.07</v>
      </c>
      <c r="AC6" s="21">
        <f t="shared" si="4"/>
        <v>100.2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235.18</v>
      </c>
      <c r="BG6" s="21">
        <f t="shared" ref="BG6:BO6" si="7">IF(BG7="",NA(),BG7)</f>
        <v>225.49</v>
      </c>
      <c r="BH6" s="21">
        <f t="shared" si="7"/>
        <v>197.65</v>
      </c>
      <c r="BI6" s="21">
        <f t="shared" si="7"/>
        <v>177.91</v>
      </c>
      <c r="BJ6" s="21">
        <f t="shared" si="7"/>
        <v>186.32</v>
      </c>
      <c r="BK6" s="21">
        <f t="shared" si="7"/>
        <v>789.46</v>
      </c>
      <c r="BL6" s="21">
        <f t="shared" si="7"/>
        <v>826.83</v>
      </c>
      <c r="BM6" s="21">
        <f t="shared" si="7"/>
        <v>867.83</v>
      </c>
      <c r="BN6" s="21">
        <f t="shared" si="7"/>
        <v>791.76</v>
      </c>
      <c r="BO6" s="21">
        <f t="shared" si="7"/>
        <v>900.82</v>
      </c>
      <c r="BP6" s="20" t="str">
        <f>IF(BP7="","",IF(BP7="-","【-】","【"&amp;SUBSTITUTE(TEXT(BP7,"#,##0.00"),"-","△")&amp;"】"))</f>
        <v>【809.19】</v>
      </c>
      <c r="BQ6" s="21">
        <f>IF(BQ7="",NA(),BQ7)</f>
        <v>90.99</v>
      </c>
      <c r="BR6" s="21">
        <f t="shared" ref="BR6:BZ6" si="8">IF(BR7="",NA(),BR7)</f>
        <v>77.56</v>
      </c>
      <c r="BS6" s="21">
        <f t="shared" si="8"/>
        <v>79.599999999999994</v>
      </c>
      <c r="BT6" s="21">
        <f t="shared" si="8"/>
        <v>74.73</v>
      </c>
      <c r="BU6" s="21">
        <f t="shared" si="8"/>
        <v>99.29</v>
      </c>
      <c r="BV6" s="21">
        <f t="shared" si="8"/>
        <v>57.77</v>
      </c>
      <c r="BW6" s="21">
        <f t="shared" si="8"/>
        <v>57.31</v>
      </c>
      <c r="BX6" s="21">
        <f t="shared" si="8"/>
        <v>57.08</v>
      </c>
      <c r="BY6" s="21">
        <f t="shared" si="8"/>
        <v>56.26</v>
      </c>
      <c r="BZ6" s="21">
        <f t="shared" si="8"/>
        <v>52.94</v>
      </c>
      <c r="CA6" s="20" t="str">
        <f>IF(CA7="","",IF(CA7="-","【-】","【"&amp;SUBSTITUTE(TEXT(CA7,"#,##0.00"),"-","△")&amp;"】"))</f>
        <v>【57.02】</v>
      </c>
      <c r="CB6" s="21">
        <f>IF(CB7="",NA(),CB7)</f>
        <v>239.81</v>
      </c>
      <c r="CC6" s="21">
        <f t="shared" ref="CC6:CK6" si="9">IF(CC7="",NA(),CC7)</f>
        <v>283.2</v>
      </c>
      <c r="CD6" s="21">
        <f t="shared" si="9"/>
        <v>278.08999999999997</v>
      </c>
      <c r="CE6" s="21">
        <f t="shared" si="9"/>
        <v>294.35000000000002</v>
      </c>
      <c r="CF6" s="21">
        <f t="shared" si="9"/>
        <v>221.48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51.79</v>
      </c>
      <c r="CN6" s="21">
        <f t="shared" ref="CN6:CV6" si="10">IF(CN7="",NA(),CN7)</f>
        <v>49.55</v>
      </c>
      <c r="CO6" s="21">
        <f t="shared" si="10"/>
        <v>50</v>
      </c>
      <c r="CP6" s="21">
        <f t="shared" si="10"/>
        <v>49.55</v>
      </c>
      <c r="CQ6" s="21">
        <f t="shared" si="10"/>
        <v>48.43</v>
      </c>
      <c r="CR6" s="21">
        <f t="shared" si="10"/>
        <v>50.68</v>
      </c>
      <c r="CS6" s="21">
        <f t="shared" si="10"/>
        <v>50.14</v>
      </c>
      <c r="CT6" s="21">
        <f t="shared" si="10"/>
        <v>54.83</v>
      </c>
      <c r="CU6" s="21">
        <f t="shared" si="10"/>
        <v>66.53</v>
      </c>
      <c r="CV6" s="21">
        <f t="shared" si="10"/>
        <v>52.35</v>
      </c>
      <c r="CW6" s="20" t="str">
        <f>IF(CW7="","",IF(CW7="-","【-】","【"&amp;SUBSTITUTE(TEXT(CW7,"#,##0.00"),"-","△")&amp;"】"))</f>
        <v>【52.55】</v>
      </c>
      <c r="CX6" s="21">
        <f>IF(CX7="",NA(),CX7)</f>
        <v>97.47</v>
      </c>
      <c r="CY6" s="21">
        <f t="shared" ref="CY6:DG6" si="11">IF(CY7="",NA(),CY7)</f>
        <v>90.14</v>
      </c>
      <c r="CZ6" s="21">
        <f t="shared" si="11"/>
        <v>86.83</v>
      </c>
      <c r="DA6" s="21">
        <f t="shared" si="11"/>
        <v>89.1</v>
      </c>
      <c r="DB6" s="21">
        <f t="shared" si="11"/>
        <v>84.64</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325287</v>
      </c>
      <c r="D7" s="23">
        <v>47</v>
      </c>
      <c r="E7" s="23">
        <v>17</v>
      </c>
      <c r="F7" s="23">
        <v>5</v>
      </c>
      <c r="G7" s="23">
        <v>0</v>
      </c>
      <c r="H7" s="23" t="s">
        <v>97</v>
      </c>
      <c r="I7" s="23" t="s">
        <v>98</v>
      </c>
      <c r="J7" s="23" t="s">
        <v>99</v>
      </c>
      <c r="K7" s="23" t="s">
        <v>100</v>
      </c>
      <c r="L7" s="23" t="s">
        <v>101</v>
      </c>
      <c r="M7" s="23" t="s">
        <v>102</v>
      </c>
      <c r="N7" s="24" t="s">
        <v>103</v>
      </c>
      <c r="O7" s="24" t="s">
        <v>104</v>
      </c>
      <c r="P7" s="24">
        <v>5.34</v>
      </c>
      <c r="Q7" s="24">
        <v>95.26</v>
      </c>
      <c r="R7" s="24">
        <v>3848</v>
      </c>
      <c r="S7" s="24">
        <v>13551</v>
      </c>
      <c r="T7" s="24">
        <v>242.82</v>
      </c>
      <c r="U7" s="24">
        <v>55.81</v>
      </c>
      <c r="V7" s="24">
        <v>716</v>
      </c>
      <c r="W7" s="24">
        <v>0.42</v>
      </c>
      <c r="X7" s="24">
        <v>1704.76</v>
      </c>
      <c r="Y7" s="24">
        <v>100.16</v>
      </c>
      <c r="Z7" s="24">
        <v>105.71</v>
      </c>
      <c r="AA7" s="24">
        <v>102.07</v>
      </c>
      <c r="AB7" s="24">
        <v>100.07</v>
      </c>
      <c r="AC7" s="24">
        <v>100.2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235.18</v>
      </c>
      <c r="BG7" s="24">
        <v>225.49</v>
      </c>
      <c r="BH7" s="24">
        <v>197.65</v>
      </c>
      <c r="BI7" s="24">
        <v>177.91</v>
      </c>
      <c r="BJ7" s="24">
        <v>186.32</v>
      </c>
      <c r="BK7" s="24">
        <v>789.46</v>
      </c>
      <c r="BL7" s="24">
        <v>826.83</v>
      </c>
      <c r="BM7" s="24">
        <v>867.83</v>
      </c>
      <c r="BN7" s="24">
        <v>791.76</v>
      </c>
      <c r="BO7" s="24">
        <v>900.82</v>
      </c>
      <c r="BP7" s="24">
        <v>809.19</v>
      </c>
      <c r="BQ7" s="24">
        <v>90.99</v>
      </c>
      <c r="BR7" s="24">
        <v>77.56</v>
      </c>
      <c r="BS7" s="24">
        <v>79.599999999999994</v>
      </c>
      <c r="BT7" s="24">
        <v>74.73</v>
      </c>
      <c r="BU7" s="24">
        <v>99.29</v>
      </c>
      <c r="BV7" s="24">
        <v>57.77</v>
      </c>
      <c r="BW7" s="24">
        <v>57.31</v>
      </c>
      <c r="BX7" s="24">
        <v>57.08</v>
      </c>
      <c r="BY7" s="24">
        <v>56.26</v>
      </c>
      <c r="BZ7" s="24">
        <v>52.94</v>
      </c>
      <c r="CA7" s="24">
        <v>57.02</v>
      </c>
      <c r="CB7" s="24">
        <v>239.81</v>
      </c>
      <c r="CC7" s="24">
        <v>283.2</v>
      </c>
      <c r="CD7" s="24">
        <v>278.08999999999997</v>
      </c>
      <c r="CE7" s="24">
        <v>294.35000000000002</v>
      </c>
      <c r="CF7" s="24">
        <v>221.48</v>
      </c>
      <c r="CG7" s="24">
        <v>274.35000000000002</v>
      </c>
      <c r="CH7" s="24">
        <v>273.52</v>
      </c>
      <c r="CI7" s="24">
        <v>274.99</v>
      </c>
      <c r="CJ7" s="24">
        <v>282.08999999999997</v>
      </c>
      <c r="CK7" s="24">
        <v>303.27999999999997</v>
      </c>
      <c r="CL7" s="24">
        <v>273.68</v>
      </c>
      <c r="CM7" s="24">
        <v>51.79</v>
      </c>
      <c r="CN7" s="24">
        <v>49.55</v>
      </c>
      <c r="CO7" s="24">
        <v>50</v>
      </c>
      <c r="CP7" s="24">
        <v>49.55</v>
      </c>
      <c r="CQ7" s="24">
        <v>48.43</v>
      </c>
      <c r="CR7" s="24">
        <v>50.68</v>
      </c>
      <c r="CS7" s="24">
        <v>50.14</v>
      </c>
      <c r="CT7" s="24">
        <v>54.83</v>
      </c>
      <c r="CU7" s="24">
        <v>66.53</v>
      </c>
      <c r="CV7" s="24">
        <v>52.35</v>
      </c>
      <c r="CW7" s="24">
        <v>52.55</v>
      </c>
      <c r="CX7" s="24">
        <v>97.47</v>
      </c>
      <c r="CY7" s="24">
        <v>90.14</v>
      </c>
      <c r="CZ7" s="24">
        <v>86.83</v>
      </c>
      <c r="DA7" s="24">
        <v>89.1</v>
      </c>
      <c r="DB7" s="24">
        <v>84.64</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201901001</cp:lastModifiedBy>
  <cp:lastPrinted>2024-01-18T23:28:22Z</cp:lastPrinted>
  <dcterms:created xsi:type="dcterms:W3CDTF">2023-12-12T02:55:23Z</dcterms:created>
  <dcterms:modified xsi:type="dcterms:W3CDTF">2024-01-18T23:28:25Z</dcterms:modified>
  <cp:category/>
</cp:coreProperties>
</file>