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202102015\Desktop\R5駐車場調査\【2.2〆】経営比較分析表\隠岐の島町駐車場【経営比較分析表】2022_325287_47_140 (1)\【経営比較分析表】2022_325287_47_140\"/>
    </mc:Choice>
  </mc:AlternateContent>
  <xr:revisionPtr revIDLastSave="0" documentId="13_ncr:1_{0E9922A6-34A3-426E-845F-3B3C659E198D}" xr6:coauthVersionLast="47" xr6:coauthVersionMax="47" xr10:uidLastSave="{00000000-0000-0000-0000-000000000000}"/>
  <workbookProtection workbookAlgorithmName="SHA-512" workbookHashValue="qw0RsQfIBpjeMcuRS73ZYguaIX40EVcfqb6ji9EsQoiFxyjEIZ0TllZ+iEwkfbwoK2xrgFO/xXENIi7tN7pvVg==" workbookSaltValue="dZs9C6BJgsXA913vvYZu3Q==" workbookSpinCount="100000" lockStructure="1"/>
  <bookViews>
    <workbookView xWindow="4530" yWindow="1365" windowWidth="15630" windowHeight="1129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51" i="4"/>
  <c r="BG30" i="4"/>
  <c r="HP76" i="4"/>
  <c r="AV76" i="4"/>
  <c r="KO51" i="4"/>
  <c r="LE76" i="4"/>
  <c r="FX51" i="4"/>
  <c r="KO30" i="4"/>
  <c r="FX30" i="4"/>
  <c r="HA76" i="4"/>
  <c r="AN51" i="4"/>
  <c r="FE30" i="4"/>
  <c r="FE51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<sst xmlns="http://schemas.openxmlformats.org/spreadsheetml/2006/main" count="278" uniqueCount="138">
  <si>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</si>
  <si>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</si>
  <si>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</si>
  <si>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</si>
  <si>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</si>
  <si>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</si>
  <si>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</si>
  <si>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</si>
  <si>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</si>
  <si>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</si>
  <si>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</si>
  <si>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</si>
  <si>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</si>
  <si>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</si>
  <si>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</si>
  <si>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</si>
  <si>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</si>
  <si>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</si>
  <si>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</si>
  <si>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</si>
  <si>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</si>
  <si>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</si>
  <si>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</si>
  <si>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</si>
  <si>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</si>
  <si>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</si>
  <si>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</si>
  <si>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</si>
  <si>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</si>
  <si>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</si>
  <si>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</si>
  <si>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</si>
  <si>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</si>
  <si>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</si>
  <si>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</si>
  <si>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</si>
  <si>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</si>
  <si>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</si>
  <si>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</si>
  <si>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</si>
  <si>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</si>
  <si>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</si>
  <si>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</si>
  <si>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</si>
  <si>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</si>
  <si>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</si>
  <si>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</si>
  <si>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</si>
  <si>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</si>
  <si>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</si>
  <si>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</si>
  <si>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</si>
  <si>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</si>
  <si>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</si>
  <si>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</si>
  <si>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</si>
  <si>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</si>
  <si>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</si>
  <si>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</si>
  <si>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</si>
  <si>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</si>
  <si>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</si>
  <si>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</si>
  <si>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</si>
  <si>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</si>
  <si>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</si>
  <si>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</si>
  <si>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</si>
  <si>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</si>
  <si>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</si>
  <si>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</si>
  <si>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</si>
  <si>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</si>
  <si>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</si>
  <si>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</si>
  <si>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</si>
  <si>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</si>
  <si>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</si>
  <si>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</si>
  <si>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</si>
  <si>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</si>
  <si>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</si>
  <si>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</si>
  <si>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</si>
  <si>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</si>
  <si>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</si>
  <si>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</si>
  <si>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</si>
  <si>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</si>
  <si>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</si>
  <si>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</si>
  <si>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</si>
  <si>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</si>
  <si>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</si>
  <si>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</si>
  <si>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</si>
  <si>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</si>
  <si>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</si>
  <si>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</si>
  <si>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</si>
  <si>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</si>
  <si>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</si>
  <si>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</si>
  <si>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</si>
  <si>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</si>
  <si>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</si>
  <si>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</si>
  <si>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</si>
  <si>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当該値(N-2)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</si>
  <si>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</si>
  <si>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</si>
  <si>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</si>
  <si>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</si>
  <si>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</si>
  <si>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</si>
  <si>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</si>
  <si>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島根県　隠岐の島町</t>
  </si>
  <si>
    <t>西郷港埠頭第二駐車場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</si>
  <si>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</si>
  <si>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</si>
  <si>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</si>
  <si>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</si>
  <si>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</si>
  <si>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</si>
  <si>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</si>
  <si>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</si>
  <si>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</si>
  <si>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</si>
  <si>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</si>
  <si>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</si>
  <si>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</si>
  <si>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</si>
  <si>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</si>
  <si>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</si>
  <si>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県有地を借り上げて駐車場を運営していることから資産等はない。</t>
    <rPh sb="1" eb="4">
      <t>ケンユウチ</t>
    </rPh>
    <rPh sb="5" eb="6">
      <t>カ</t>
    </rPh>
    <rPh sb="7" eb="8">
      <t>ア</t>
    </rPh>
    <rPh sb="10" eb="13">
      <t>チュウシャジョウ</t>
    </rPh>
    <rPh sb="14" eb="16">
      <t>ウンエイ</t>
    </rPh>
    <rPh sb="24" eb="26">
      <t>シサン</t>
    </rPh>
    <rPh sb="26" eb="27">
      <t>ナド</t>
    </rPh>
    <phoneticPr fontId="5"/>
  </si>
  <si>
    <t>　西郷埠頭第二駐車場は、西郷港内の駐車場（県有地）を借り上げて運営している。このため、運営に係る経費は、駐車場管理に関する指定管理料、県有地の借り上げ料、管理棟の電気料負担金、駐車場内の小修繕に係る費用のみである。利用料金収入でこれらの経費を賄えることに加え、施設の更新費用等の財源を確保する必要のないことから、他団体と比較して①収益的収支比率は低いものの、④売上高GDP比率は高く、独立採算で運営できている。</t>
    <rPh sb="6" eb="7">
      <t>ニ</t>
    </rPh>
    <rPh sb="107" eb="111">
      <t>リヨウリョウキン</t>
    </rPh>
    <rPh sb="111" eb="113">
      <t>シュウニュウ</t>
    </rPh>
    <rPh sb="118" eb="120">
      <t>ケイヒ</t>
    </rPh>
    <rPh sb="121" eb="122">
      <t>マカナ</t>
    </rPh>
    <rPh sb="127" eb="128">
      <t>クワ</t>
    </rPh>
    <rPh sb="130" eb="132">
      <t>シセツ</t>
    </rPh>
    <rPh sb="133" eb="137">
      <t>コウシンヒヨウ</t>
    </rPh>
    <rPh sb="137" eb="138">
      <t>ナド</t>
    </rPh>
    <rPh sb="139" eb="141">
      <t>ザイゲン</t>
    </rPh>
    <rPh sb="142" eb="144">
      <t>カクホ</t>
    </rPh>
    <rPh sb="146" eb="148">
      <t>ヒツヨウ</t>
    </rPh>
    <rPh sb="160" eb="162">
      <t>ヒカク</t>
    </rPh>
    <rPh sb="165" eb="167">
      <t>シュウエキ</t>
    </rPh>
    <rPh sb="167" eb="168">
      <t>テキ</t>
    </rPh>
    <rPh sb="168" eb="170">
      <t>シュウシ</t>
    </rPh>
    <rPh sb="170" eb="172">
      <t>ヒリツ</t>
    </rPh>
    <rPh sb="173" eb="174">
      <t>ヒク</t>
    </rPh>
    <rPh sb="180" eb="183">
      <t>ウリアゲダカ</t>
    </rPh>
    <rPh sb="186" eb="188">
      <t>ヒリツ</t>
    </rPh>
    <rPh sb="189" eb="190">
      <t>タカ</t>
    </rPh>
    <rPh sb="192" eb="194">
      <t>ドクリツ</t>
    </rPh>
    <rPh sb="194" eb="196">
      <t>サイサン</t>
    </rPh>
    <rPh sb="197" eb="199">
      <t>ウンエイ</t>
    </rPh>
    <phoneticPr fontId="5"/>
  </si>
  <si>
    <t>　西郷港内の駐車場であるため、隠岐汽船の利用者及びその送迎目的の利用に加え、近隣の商業施設や周辺住民の利用等、他団体の平均と比べても稼働率は高い水準で推移している。令和2年度以降は、コロナウイルス流行、第一駐車場及び第二駐車場の収容台数増加により、稼働率が低下している。第一駐車場、第二駐車場の台数が増えたため単純な比較ができないが、令和4年度は第一駐車場、第二駐車場、立体駐車場、全体で見れば、コロナウイルス流行前の利用量と同程度となった。</t>
    <rPh sb="135" eb="137">
      <t>ダイイチ</t>
    </rPh>
    <rPh sb="137" eb="140">
      <t>チュウシャジョウ</t>
    </rPh>
    <rPh sb="141" eb="145">
      <t>ダイニチュウシャ</t>
    </rPh>
    <rPh sb="145" eb="146">
      <t>ジョウ</t>
    </rPh>
    <rPh sb="147" eb="149">
      <t>ダイスウ</t>
    </rPh>
    <rPh sb="150" eb="151">
      <t>フ</t>
    </rPh>
    <rPh sb="155" eb="157">
      <t>タンジュン</t>
    </rPh>
    <rPh sb="158" eb="160">
      <t>ヒカク</t>
    </rPh>
    <rPh sb="173" eb="174">
      <t>ダイ</t>
    </rPh>
    <rPh sb="174" eb="175">
      <t>イチ</t>
    </rPh>
    <rPh sb="175" eb="178">
      <t>チュウシャジョウ</t>
    </rPh>
    <rPh sb="179" eb="180">
      <t>ダイ</t>
    </rPh>
    <rPh sb="180" eb="181">
      <t>ニ</t>
    </rPh>
    <rPh sb="181" eb="184">
      <t>チュウシャジョウ</t>
    </rPh>
    <rPh sb="185" eb="187">
      <t>リッタイ</t>
    </rPh>
    <rPh sb="187" eb="189">
      <t>チュウシャ</t>
    </rPh>
    <rPh sb="189" eb="190">
      <t>ジョウ</t>
    </rPh>
    <rPh sb="191" eb="193">
      <t>ゼンタイ</t>
    </rPh>
    <rPh sb="194" eb="195">
      <t>ミ</t>
    </rPh>
    <phoneticPr fontId="5"/>
  </si>
  <si>
    <t>　第二駐車場単体で見ても、令和4年度はコロナウイルス流行前の利用量と同程度となった。他団体に比べ稼働率が高く、収益を上げており、需要があるため駐車場事業の継続は認められる。今後経営について、隠岐の島町駐車場整備事業経営戦略に記載の通り、指定管理者制度を継続し安定した駐車場経営を目指す。</t>
    <rPh sb="1" eb="6">
      <t>ダイニチュウシャジョウ</t>
    </rPh>
    <rPh sb="6" eb="8">
      <t>タンタイ</t>
    </rPh>
    <rPh sb="9" eb="10">
      <t>ミ</t>
    </rPh>
    <rPh sb="13" eb="15">
      <t>レイワ</t>
    </rPh>
    <rPh sb="16" eb="18">
      <t>ネンド</t>
    </rPh>
    <rPh sb="26" eb="28">
      <t>リュウコウ</t>
    </rPh>
    <rPh sb="28" eb="29">
      <t>マエ</t>
    </rPh>
    <rPh sb="46" eb="47">
      <t>クラ</t>
    </rPh>
    <rPh sb="48" eb="51">
      <t>カドウリツ</t>
    </rPh>
    <rPh sb="52" eb="53">
      <t>タカ</t>
    </rPh>
    <rPh sb="55" eb="57">
      <t>シュウエキ</t>
    </rPh>
    <rPh sb="58" eb="59">
      <t>ア</t>
    </rPh>
    <rPh sb="64" eb="66">
      <t>ジュヨウ</t>
    </rPh>
    <rPh sb="71" eb="74">
      <t>チュウシャジョウ</t>
    </rPh>
    <rPh sb="74" eb="76">
      <t>ジギョウ</t>
    </rPh>
    <rPh sb="77" eb="79">
      <t>ケイゾク</t>
    </rPh>
    <rPh sb="80" eb="81">
      <t>ミト</t>
    </rPh>
    <rPh sb="86" eb="88">
      <t>コンゴ</t>
    </rPh>
    <rPh sb="88" eb="90">
      <t>ケイエイ</t>
    </rPh>
    <rPh sb="95" eb="97">
      <t>オキ</t>
    </rPh>
    <rPh sb="98" eb="100">
      <t>シマチョウ</t>
    </rPh>
    <rPh sb="100" eb="103">
      <t>チュウシャジョウ</t>
    </rPh>
    <rPh sb="103" eb="105">
      <t>セイビ</t>
    </rPh>
    <rPh sb="105" eb="107">
      <t>ジギョウ</t>
    </rPh>
    <rPh sb="107" eb="109">
      <t>ケイエイ</t>
    </rPh>
    <rPh sb="109" eb="111">
      <t>センリャク</t>
    </rPh>
    <rPh sb="112" eb="114">
      <t>キサイ</t>
    </rPh>
    <rPh sb="115" eb="116">
      <t>トオ</t>
    </rPh>
    <rPh sb="118" eb="120">
      <t>シテイ</t>
    </rPh>
    <rPh sb="120" eb="123">
      <t>カンリシャ</t>
    </rPh>
    <rPh sb="123" eb="125">
      <t>セイド</t>
    </rPh>
    <rPh sb="126" eb="128">
      <t>ケイゾク</t>
    </rPh>
    <rPh sb="129" eb="131">
      <t>アンテイ</t>
    </rPh>
    <rPh sb="133" eb="136">
      <t>チュウシャジョウ</t>
    </rPh>
    <rPh sb="136" eb="138">
      <t>ケイエイ</t>
    </rPh>
    <rPh sb="139" eb="141">
      <t>メザ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</si>
</sst>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107</c:v>
                </c:pt>
                <c:pt idx="2">
                  <c:v>98.2</c:v>
                </c:pt>
                <c:pt idx="3">
                  <c:v>150</c:v>
                </c:pt>
                <c:pt idx="4">
                  <c:v>158.4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6-4BAF-A360-ADAE7968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6-4BAF-A360-ADAE7968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674-AF93-F7DC0FCD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674-AF93-F7DC0FCD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287-47D8-A6EA-A23F4A93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7-47D8-A6EA-A23F4A93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F3-4FE1-846B-298122766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3-4FE1-846B-298122766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B-4768-A5B1-CA079EFE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B-4768-A5B1-CA079EFE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1-4499-875F-E2E446FC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1-4499-875F-E2E446FC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454.5</c:v>
                </c:pt>
                <c:pt idx="1">
                  <c:v>522.70000000000005</c:v>
                </c:pt>
                <c:pt idx="2">
                  <c:v>125</c:v>
                </c:pt>
                <c:pt idx="3">
                  <c:v>323.10000000000002</c:v>
                </c:pt>
                <c:pt idx="4">
                  <c:v>396.2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D-4C9E-A37D-7A3C47A59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D-4C9E-A37D-7A3C47A59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18</c:v>
                </c:pt>
                <c:pt idx="3">
                  <c:v>44.9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9-4CBA-B81F-68B83D2C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9-4CBA-B81F-68B83D2C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266</c:v>
                </c:pt>
                <c:pt idx="2">
                  <c:v>-43</c:v>
                </c:pt>
                <c:pt idx="3">
                  <c:v>2168</c:v>
                </c:pt>
                <c:pt idx="4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C-4024-B01A-D9F72DF1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C-4024-B01A-D9F72DF1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X43" zoomScale="85" zoomScaleNormal="85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島根県隠岐の島町　西郷港埠頭第二駐車場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1408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13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100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107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98.2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150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158.4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454.5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522.70000000000005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125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323.10000000000002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396.2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18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44.9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47.2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266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-43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2168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2760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5885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PnRgysBKAi0J3+LmniccML+6ZgXrvXeLvg7xQTtE+l9GjKDRKdYSGctY4L9bJPzt6ro1dxH2AQ60UeoLhGGAA==" saltValue="ipHwwbfFvWWYFFoYKAwUR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99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101</v>
      </c>
      <c r="BG5" s="47" t="s">
        <v>99</v>
      </c>
      <c r="BH5" s="47" t="s">
        <v>90</v>
      </c>
      <c r="BI5" s="47" t="s">
        <v>91</v>
      </c>
      <c r="BJ5" s="47" t="s">
        <v>100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101</v>
      </c>
      <c r="BR5" s="47" t="s">
        <v>102</v>
      </c>
      <c r="BS5" s="47" t="s">
        <v>103</v>
      </c>
      <c r="BT5" s="47" t="s">
        <v>104</v>
      </c>
      <c r="BU5" s="47" t="s">
        <v>100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99</v>
      </c>
      <c r="CD5" s="47" t="s">
        <v>90</v>
      </c>
      <c r="CE5" s="47" t="s">
        <v>91</v>
      </c>
      <c r="CF5" s="47" t="s">
        <v>105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106</v>
      </c>
      <c r="CQ5" s="47" t="s">
        <v>107</v>
      </c>
      <c r="CR5" s="47" t="s">
        <v>91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101</v>
      </c>
      <c r="DA5" s="47" t="s">
        <v>102</v>
      </c>
      <c r="DB5" s="47" t="s">
        <v>108</v>
      </c>
      <c r="DC5" s="47" t="s">
        <v>91</v>
      </c>
      <c r="DD5" s="47" t="s">
        <v>100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101</v>
      </c>
      <c r="DL5" s="47" t="s">
        <v>109</v>
      </c>
      <c r="DM5" s="47" t="s">
        <v>103</v>
      </c>
      <c r="DN5" s="47" t="s">
        <v>110</v>
      </c>
      <c r="DO5" s="47" t="s">
        <v>105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111</v>
      </c>
      <c r="B6" s="48">
        <f>B8</f>
        <v>2022</v>
      </c>
      <c r="C6" s="48">
        <f t="shared" ref="C6:X6" si="1">C8</f>
        <v>325287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島根県隠岐の島町</v>
      </c>
      <c r="I6" s="48" t="str">
        <f t="shared" si="1"/>
        <v>西郷港埠頭第二駐車場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13</v>
      </c>
      <c r="S6" s="50" t="str">
        <f t="shared" si="1"/>
        <v>公共施設</v>
      </c>
      <c r="T6" s="50" t="str">
        <f t="shared" si="1"/>
        <v>無</v>
      </c>
      <c r="U6" s="51">
        <f t="shared" si="1"/>
        <v>1408</v>
      </c>
      <c r="V6" s="51">
        <f t="shared" si="1"/>
        <v>52</v>
      </c>
      <c r="W6" s="51">
        <f t="shared" si="1"/>
        <v>100</v>
      </c>
      <c r="X6" s="50" t="str">
        <f t="shared" si="1"/>
        <v>代行制</v>
      </c>
      <c r="Y6" s="52">
        <f>IF(Y8="-",NA(),Y8)</f>
        <v>100</v>
      </c>
      <c r="Z6" s="52">
        <f t="shared" ref="Z6:AH6" si="2">IF(Z8="-",NA(),Z8)</f>
        <v>107</v>
      </c>
      <c r="AA6" s="52">
        <f t="shared" si="2"/>
        <v>98.2</v>
      </c>
      <c r="AB6" s="52">
        <f t="shared" si="2"/>
        <v>150</v>
      </c>
      <c r="AC6" s="52">
        <f t="shared" si="2"/>
        <v>158.4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6</v>
      </c>
      <c r="BG6" s="52">
        <f t="shared" ref="BG6:BO6" si="5">IF(BG8="-",NA(),BG8)</f>
        <v>14</v>
      </c>
      <c r="BH6" s="52">
        <f t="shared" si="5"/>
        <v>18</v>
      </c>
      <c r="BI6" s="52">
        <f t="shared" si="5"/>
        <v>44.9</v>
      </c>
      <c r="BJ6" s="52">
        <f t="shared" si="5"/>
        <v>47.2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0</v>
      </c>
      <c r="BR6" s="53">
        <f t="shared" ref="BR6:BZ6" si="6">IF(BR8="-",NA(),BR8)</f>
        <v>266</v>
      </c>
      <c r="BS6" s="53">
        <f t="shared" si="6"/>
        <v>-43</v>
      </c>
      <c r="BT6" s="53">
        <f t="shared" si="6"/>
        <v>2168</v>
      </c>
      <c r="BU6" s="53">
        <f t="shared" si="6"/>
        <v>2760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5885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454.5</v>
      </c>
      <c r="DL6" s="52">
        <f t="shared" ref="DL6:DT6" si="9">IF(DL8="-",NA(),DL8)</f>
        <v>522.70000000000005</v>
      </c>
      <c r="DM6" s="52">
        <f t="shared" si="9"/>
        <v>125</v>
      </c>
      <c r="DN6" s="52">
        <f t="shared" si="9"/>
        <v>323.10000000000002</v>
      </c>
      <c r="DO6" s="52">
        <f t="shared" si="9"/>
        <v>396.2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113</v>
      </c>
      <c r="B7" s="48">
        <f t="shared" ref="B7:X7" si="10">B8</f>
        <v>2022</v>
      </c>
      <c r="C7" s="48">
        <f t="shared" si="10"/>
        <v>325287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島根県　隠岐の島町</v>
      </c>
      <c r="I7" s="48" t="str">
        <f t="shared" si="10"/>
        <v>西郷港埠頭第二駐車場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1408</v>
      </c>
      <c r="V7" s="51">
        <f t="shared" si="10"/>
        <v>52</v>
      </c>
      <c r="W7" s="51">
        <f t="shared" si="10"/>
        <v>100</v>
      </c>
      <c r="X7" s="50" t="str">
        <f t="shared" si="10"/>
        <v>代行制</v>
      </c>
      <c r="Y7" s="52">
        <f>Y8</f>
        <v>100</v>
      </c>
      <c r="Z7" s="52">
        <f t="shared" ref="Z7:AH7" si="11">Z8</f>
        <v>107</v>
      </c>
      <c r="AA7" s="52">
        <f t="shared" si="11"/>
        <v>98.2</v>
      </c>
      <c r="AB7" s="52">
        <f t="shared" si="11"/>
        <v>150</v>
      </c>
      <c r="AC7" s="52">
        <f t="shared" si="11"/>
        <v>158.4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6</v>
      </c>
      <c r="BG7" s="52">
        <f t="shared" ref="BG7:BO7" si="14">BG8</f>
        <v>14</v>
      </c>
      <c r="BH7" s="52">
        <f t="shared" si="14"/>
        <v>18</v>
      </c>
      <c r="BI7" s="52">
        <f t="shared" si="14"/>
        <v>44.9</v>
      </c>
      <c r="BJ7" s="52">
        <f t="shared" si="14"/>
        <v>47.2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0</v>
      </c>
      <c r="BR7" s="53">
        <f t="shared" ref="BR7:BZ7" si="15">BR8</f>
        <v>266</v>
      </c>
      <c r="BS7" s="53">
        <f t="shared" si="15"/>
        <v>-43</v>
      </c>
      <c r="BT7" s="53">
        <f t="shared" si="15"/>
        <v>2168</v>
      </c>
      <c r="BU7" s="53">
        <f t="shared" si="15"/>
        <v>2760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0</v>
      </c>
      <c r="CN7" s="51">
        <f>CN8</f>
        <v>5885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454.5</v>
      </c>
      <c r="DL7" s="52">
        <f t="shared" ref="DL7:DT7" si="17">DL8</f>
        <v>522.70000000000005</v>
      </c>
      <c r="DM7" s="52">
        <f t="shared" si="17"/>
        <v>125</v>
      </c>
      <c r="DN7" s="52">
        <f t="shared" si="17"/>
        <v>323.10000000000002</v>
      </c>
      <c r="DO7" s="52">
        <f t="shared" si="17"/>
        <v>396.2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325287</v>
      </c>
      <c r="D8" s="55">
        <v>47</v>
      </c>
      <c r="E8" s="55">
        <v>14</v>
      </c>
      <c r="F8" s="55">
        <v>0</v>
      </c>
      <c r="G8" s="55">
        <v>3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13</v>
      </c>
      <c r="S8" s="57" t="s">
        <v>126</v>
      </c>
      <c r="T8" s="57" t="s">
        <v>127</v>
      </c>
      <c r="U8" s="58">
        <v>1408</v>
      </c>
      <c r="V8" s="58">
        <v>52</v>
      </c>
      <c r="W8" s="58">
        <v>100</v>
      </c>
      <c r="X8" s="57" t="s">
        <v>128</v>
      </c>
      <c r="Y8" s="59">
        <v>100</v>
      </c>
      <c r="Z8" s="59">
        <v>107</v>
      </c>
      <c r="AA8" s="59">
        <v>98.2</v>
      </c>
      <c r="AB8" s="59">
        <v>150</v>
      </c>
      <c r="AC8" s="59">
        <v>158.4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6</v>
      </c>
      <c r="BG8" s="59">
        <v>14</v>
      </c>
      <c r="BH8" s="59">
        <v>18</v>
      </c>
      <c r="BI8" s="59">
        <v>44.9</v>
      </c>
      <c r="BJ8" s="59">
        <v>47.2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0</v>
      </c>
      <c r="BR8" s="60">
        <v>266</v>
      </c>
      <c r="BS8" s="60">
        <v>-43</v>
      </c>
      <c r="BT8" s="61">
        <v>2168</v>
      </c>
      <c r="BU8" s="61">
        <v>2760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0</v>
      </c>
      <c r="CN8" s="58">
        <v>5885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454.5</v>
      </c>
      <c r="DL8" s="59">
        <v>522.70000000000005</v>
      </c>
      <c r="DM8" s="59">
        <v>125</v>
      </c>
      <c r="DN8" s="59">
        <v>323.10000000000002</v>
      </c>
      <c r="DO8" s="59">
        <v>396.2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施設管理課石川</cp:lastModifiedBy>
  <dcterms:created xsi:type="dcterms:W3CDTF">2024-01-11T00:13:52Z</dcterms:created>
  <dcterms:modified xsi:type="dcterms:W3CDTF">2024-01-24T04:11:39Z</dcterms:modified>
  <cp:category/>
</cp:coreProperties>
</file>