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PC202102015\Desktop\R5駐車場調査\【2.2〆】経営比較分析表\隠岐の島町駐車場【経営比較分析表】2022_325287_47_140 (1)\【経営比較分析表】2022_325287_47_140\"/>
    </mc:Choice>
  </mc:AlternateContent>
  <xr:revisionPtr revIDLastSave="0" documentId="13_ncr:1_{660118D4-3031-4DAE-9150-2B6BC8CC76E5}" xr6:coauthVersionLast="47" xr6:coauthVersionMax="47" xr10:uidLastSave="{00000000-0000-0000-0000-000000000000}"/>
  <workbookProtection workbookAlgorithmName="SHA-512" workbookHashValue="RcruhcYStCwoN4WsUtvZNln7z4IDrD/UaFur1XDArCOBc8M7u5D4JVrA25w0qZCAezUj1LpHwqEVNxFv3kiExQ==" workbookSaltValue="KHcp/FTLkUCCK9TN9qAWuQ==" workbookSpinCount="100000" lockStructure="1"/>
  <bookViews>
    <workbookView xWindow="390" yWindow="390" windowWidth="15630" windowHeight="1129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MA51" i="4"/>
  <c r="IT76" i="4"/>
  <c r="CS51" i="4"/>
  <c r="HJ30" i="4"/>
  <c r="CS30" i="4"/>
  <c r="BZ76" i="4"/>
  <c r="C11" i="5"/>
  <c r="D11" i="5"/>
  <c r="E11" i="5"/>
  <c r="B11" i="5"/>
  <c r="BZ30" i="4" l="1"/>
  <c r="BK76" i="4"/>
  <c r="LH51" i="4"/>
  <c r="LT76" i="4"/>
  <c r="GQ51" i="4"/>
  <c r="LH30" i="4"/>
  <c r="IE76" i="4"/>
  <c r="BZ51" i="4"/>
  <c r="GQ30" i="4"/>
  <c r="BG51" i="4"/>
  <c r="BG30" i="4"/>
  <c r="AV76" i="4"/>
  <c r="KO51" i="4"/>
  <c r="FX51" i="4"/>
  <c r="HP76" i="4"/>
  <c r="LE76" i="4"/>
  <c r="KO30" i="4"/>
  <c r="FX30" i="4"/>
  <c r="HA76" i="4"/>
  <c r="AN51" i="4"/>
  <c r="FE30" i="4"/>
  <c r="JV30" i="4"/>
  <c r="AN30" i="4"/>
  <c r="AG76" i="4"/>
  <c r="JV51" i="4"/>
  <c r="KP76" i="4"/>
  <c r="FE51" i="4"/>
  <c r="KA76" i="4"/>
  <c r="EL51" i="4"/>
  <c r="JC30" i="4"/>
  <c r="GL76" i="4"/>
  <c r="U51" i="4"/>
  <c r="EL30" i="4"/>
  <c r="U30" i="4"/>
  <c r="R76"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<sst xmlns="http://schemas.openxmlformats.org/spreadsheetml/2006/main" count="278" uniqueCount="134">
  <si>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</si>
  <si>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</si>
  <si>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</si>
  <si>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</si>
  <si>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</si>
  <si>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</si>
  <si>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</si>
  <si>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</si>
  <si>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</si>
  <si>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</si>
  <si>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</si>
  <si>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</si>
  <si>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</si>
  <si>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</si>
  <si>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</si>
  <si>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</si>
  <si>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</si>
  <si>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</si>
  <si>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</si>
  <si>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</si>
  <si>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</si>
  <si>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</si>
  <si>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</si>
  <si>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</si>
  <si>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</si>
  <si>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</si>
  <si>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</si>
  <si>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</si>
  <si>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</si>
  <si>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</si>
  <si>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</si>
  <si>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</si>
  <si>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</si>
  <si>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</si>
  <si>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</si>
  <si>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</si>
  <si>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</si>
  <si>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</si>
  <si>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</si>
  <si>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</si>
  <si>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</si>
  <si>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</si>
  <si>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</si>
  <si>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</si>
  <si>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</si>
  <si>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</si>
  <si>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</si>
  <si>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</si>
  <si>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</si>
  <si>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</si>
  <si>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</si>
  <si>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</si>
  <si>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</si>
  <si>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</si>
  <si>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</si>
  <si>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</si>
  <si>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</si>
  <si>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</si>
  <si>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</si>
  <si>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</si>
  <si>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</si>
  <si>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</si>
  <si>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</si>
  <si>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</si>
  <si>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</si>
  <si>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</si>
  <si>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</si>
  <si>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</si>
  <si>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</si>
  <si>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</si>
  <si>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</si>
  <si>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</si>
  <si>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</si>
  <si>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</si>
  <si>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</si>
  <si>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</si>
  <si>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</si>
  <si>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</si>
  <si>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</si>
  <si>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</si>
  <si>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</si>
  <si>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</si>
  <si>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</si>
  <si>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</si>
  <si>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</si>
  <si>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</si>
  <si>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</si>
  <si>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</si>
  <si>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</si>
  <si>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</si>
  <si>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</si>
  <si>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</si>
  <si>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</si>
  <si>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</si>
  <si>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</si>
  <si>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</si>
  <si>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</si>
  <si>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</si>
  <si>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</si>
  <si>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</si>
  <si>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</si>
  <si>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</si>
  <si>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</si>
  <si>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</si>
  <si>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</si>
  <si>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</si>
  <si>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</si>
  <si>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</si>
  <si>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</si>
  <si>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</si>
  <si>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</si>
  <si>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</si>
  <si>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島根県　隠岐の島町</t>
  </si>
  <si>
    <t>立体駐車場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</si>
  <si>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</si>
  <si>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</si>
  <si>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</si>
  <si>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</si>
  <si>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</si>
  <si>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</si>
  <si>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</si>
  <si>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</si>
  <si>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</si>
  <si>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</si>
  <si>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</si>
  <si>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</si>
  <si>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</si>
  <si>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</si>
  <si>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</si>
  <si>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</si>
  <si>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付近の駐車場であるため、隠岐汽船の利用者及びその送迎目的の利用に加え、近隣の商業施設や周辺住民の利用等、他団体の平均と比べても稼働率は高い水準で推移している。令和2年度以降は、コロナウイルス流行、第一駐車場及び第二駐車場の収容台数増加により、稼働率が低下している。令和4年度は第一駐車場、第二駐車場、立体駐車場、全体で見れば、コロナウイルス流行前の利用量と同程度となった。</t>
    <rPh sb="4" eb="6">
      <t>フキン</t>
    </rPh>
    <phoneticPr fontId="5"/>
  </si>
  <si>
    <t>　立体駐車場は、平成元年に整備され、小修繕を加えながら、現在に至っているが、大規模な改修の必要は認められない。
　当該施設は、耐用年数省令別表一の「構造物」の「金属造のもの（前掲のものを除く。）」、細目の「その他のもの」に該当し、施設整備後45年で更新の予定である。このため、約16年後の更新費用に企てるための公営駐車場整備基金を積み立てており令和4年度末現在の残高は58,853千円である。</t>
    <rPh sb="1" eb="3">
      <t>リッタイ</t>
    </rPh>
    <rPh sb="3" eb="6">
      <t>チュウシャジョウ</t>
    </rPh>
    <rPh sb="8" eb="10">
      <t>ヘイセイ</t>
    </rPh>
    <rPh sb="10" eb="12">
      <t>ガンネン</t>
    </rPh>
    <rPh sb="13" eb="15">
      <t>セイビ</t>
    </rPh>
    <rPh sb="18" eb="21">
      <t>ショウシュウゼン</t>
    </rPh>
    <rPh sb="22" eb="23">
      <t>クワ</t>
    </rPh>
    <rPh sb="28" eb="30">
      <t>ゲンザイ</t>
    </rPh>
    <rPh sb="31" eb="32">
      <t>イタ</t>
    </rPh>
    <rPh sb="38" eb="41">
      <t>ダイキボ</t>
    </rPh>
    <rPh sb="42" eb="44">
      <t>カイシュウ</t>
    </rPh>
    <rPh sb="45" eb="47">
      <t>ヒツヨウ</t>
    </rPh>
    <rPh sb="48" eb="49">
      <t>ミト</t>
    </rPh>
    <rPh sb="57" eb="59">
      <t>トウガイ</t>
    </rPh>
    <rPh sb="59" eb="61">
      <t>シセツ</t>
    </rPh>
    <rPh sb="63" eb="67">
      <t>タイヨウネンスウ</t>
    </rPh>
    <rPh sb="67" eb="69">
      <t>ショウレイ</t>
    </rPh>
    <rPh sb="69" eb="71">
      <t>ベッピョウ</t>
    </rPh>
    <rPh sb="71" eb="72">
      <t>イチ</t>
    </rPh>
    <rPh sb="74" eb="77">
      <t>コウゾウブツ</t>
    </rPh>
    <rPh sb="80" eb="83">
      <t>キンゾクヅクリ</t>
    </rPh>
    <rPh sb="87" eb="89">
      <t>ゼンケイ</t>
    </rPh>
    <rPh sb="93" eb="94">
      <t>ノゾ</t>
    </rPh>
    <rPh sb="99" eb="101">
      <t>サイモク</t>
    </rPh>
    <rPh sb="105" eb="106">
      <t>タ</t>
    </rPh>
    <rPh sb="111" eb="113">
      <t>ガイトウ</t>
    </rPh>
    <rPh sb="115" eb="117">
      <t>シセツ</t>
    </rPh>
    <rPh sb="117" eb="120">
      <t>セイビゴ</t>
    </rPh>
    <rPh sb="122" eb="123">
      <t>ネン</t>
    </rPh>
    <rPh sb="124" eb="126">
      <t>コウシン</t>
    </rPh>
    <rPh sb="127" eb="129">
      <t>ヨテイ</t>
    </rPh>
    <rPh sb="138" eb="139">
      <t>ヤク</t>
    </rPh>
    <rPh sb="141" eb="143">
      <t>ネンゴ</t>
    </rPh>
    <rPh sb="144" eb="146">
      <t>コウシン</t>
    </rPh>
    <rPh sb="146" eb="148">
      <t>ヒヨウ</t>
    </rPh>
    <rPh sb="149" eb="150">
      <t>クワダ</t>
    </rPh>
    <rPh sb="155" eb="157">
      <t>コウエイ</t>
    </rPh>
    <rPh sb="157" eb="160">
      <t>チュウシャジョウ</t>
    </rPh>
    <rPh sb="160" eb="162">
      <t>セイビ</t>
    </rPh>
    <rPh sb="162" eb="164">
      <t>キキン</t>
    </rPh>
    <rPh sb="190" eb="192">
      <t>センエン</t>
    </rPh>
    <phoneticPr fontId="5"/>
  </si>
  <si>
    <t>　西郷港埠頭立体駐車場は、西郷港付近の駐車場不足による道路の混雑を緩和するため設置されたものである。西郷港や付近の商業施設の利用者等により安定した利用が見込まれる上、指定管理者制度の導入により経費の削減を図り、①収益的収支比率・④売上高GDP比率は他団体に比べ高い水準で推移している。</t>
    <rPh sb="1" eb="3">
      <t>サイゴウ</t>
    </rPh>
    <rPh sb="3" eb="4">
      <t>ミナト</t>
    </rPh>
    <rPh sb="4" eb="6">
      <t>フトウ</t>
    </rPh>
    <rPh sb="6" eb="8">
      <t>リッタイ</t>
    </rPh>
    <rPh sb="8" eb="11">
      <t>チュウシャジョウ</t>
    </rPh>
    <rPh sb="13" eb="15">
      <t>サイゴウ</t>
    </rPh>
    <rPh sb="15" eb="16">
      <t>ミナト</t>
    </rPh>
    <rPh sb="16" eb="18">
      <t>フキン</t>
    </rPh>
    <rPh sb="19" eb="22">
      <t>チュウシャジョウ</t>
    </rPh>
    <rPh sb="22" eb="24">
      <t>フソク</t>
    </rPh>
    <rPh sb="27" eb="29">
      <t>ドウロ</t>
    </rPh>
    <rPh sb="30" eb="32">
      <t>コンザツ</t>
    </rPh>
    <rPh sb="33" eb="35">
      <t>カンワ</t>
    </rPh>
    <rPh sb="39" eb="41">
      <t>セッチ</t>
    </rPh>
    <rPh sb="50" eb="52">
      <t>サイゴウ</t>
    </rPh>
    <rPh sb="52" eb="53">
      <t>ミナト</t>
    </rPh>
    <rPh sb="54" eb="56">
      <t>フキン</t>
    </rPh>
    <rPh sb="57" eb="59">
      <t>ショウギョウ</t>
    </rPh>
    <rPh sb="59" eb="61">
      <t>シセツ</t>
    </rPh>
    <rPh sb="62" eb="64">
      <t>リヨウ</t>
    </rPh>
    <rPh sb="64" eb="65">
      <t>シャ</t>
    </rPh>
    <rPh sb="65" eb="66">
      <t>ナド</t>
    </rPh>
    <rPh sb="69" eb="71">
      <t>アンテイ</t>
    </rPh>
    <rPh sb="73" eb="75">
      <t>リヨウ</t>
    </rPh>
    <rPh sb="76" eb="78">
      <t>ミコ</t>
    </rPh>
    <rPh sb="81" eb="82">
      <t>ウエ</t>
    </rPh>
    <rPh sb="83" eb="88">
      <t>シテイカンリシャ</t>
    </rPh>
    <rPh sb="88" eb="90">
      <t>セイド</t>
    </rPh>
    <rPh sb="91" eb="93">
      <t>ドウニュウ</t>
    </rPh>
    <rPh sb="96" eb="98">
      <t>ケイヒ</t>
    </rPh>
    <rPh sb="99" eb="101">
      <t>サクゲン</t>
    </rPh>
    <rPh sb="102" eb="103">
      <t>ハカ</t>
    </rPh>
    <rPh sb="106" eb="108">
      <t>シュウエキ</t>
    </rPh>
    <rPh sb="108" eb="109">
      <t>テキ</t>
    </rPh>
    <rPh sb="109" eb="113">
      <t>シュウシヒリツ</t>
    </rPh>
    <rPh sb="115" eb="118">
      <t>ウリアゲダカ</t>
    </rPh>
    <rPh sb="121" eb="123">
      <t>ヒリツ</t>
    </rPh>
    <rPh sb="124" eb="127">
      <t>ホカダンタイ</t>
    </rPh>
    <rPh sb="128" eb="129">
      <t>クラ</t>
    </rPh>
    <rPh sb="130" eb="131">
      <t>タカ</t>
    </rPh>
    <rPh sb="132" eb="134">
      <t>スイジュン</t>
    </rPh>
    <rPh sb="135" eb="137">
      <t>スイイ</t>
    </rPh>
    <phoneticPr fontId="5"/>
  </si>
  <si>
    <t>　立体駐車場は、利用状況やその設置目的から必要性は認められ、収益等の状況も良好である。令和2年度以降はコロナウイルス流行、第一駐車場及び第二駐車場の収容台数増加により稼働率が低下しているが、引き続き現状通り運営していくべき施設であると考える。今後の経営について、隠岐の島町駐車場整備事業経営戦略に記載の通り、指定管理者制度を継続し安定した駐車場経営を目指す。</t>
    <rPh sb="1" eb="3">
      <t>リッタイ</t>
    </rPh>
    <rPh sb="3" eb="6">
      <t>チュウシャジョウ</t>
    </rPh>
    <rPh sb="8" eb="12">
      <t>リヨウジョウキョウ</t>
    </rPh>
    <rPh sb="15" eb="17">
      <t>セッチ</t>
    </rPh>
    <rPh sb="17" eb="19">
      <t>モクテキ</t>
    </rPh>
    <rPh sb="21" eb="24">
      <t>ヒツヨウセイ</t>
    </rPh>
    <rPh sb="25" eb="26">
      <t>ミト</t>
    </rPh>
    <rPh sb="30" eb="32">
      <t>シュウエキ</t>
    </rPh>
    <rPh sb="32" eb="33">
      <t>ナド</t>
    </rPh>
    <rPh sb="34" eb="36">
      <t>ジョウキョウ</t>
    </rPh>
    <rPh sb="37" eb="39">
      <t>リョウコウ</t>
    </rPh>
    <rPh sb="43" eb="45">
      <t>レイワ</t>
    </rPh>
    <rPh sb="46" eb="48">
      <t>ネンド</t>
    </rPh>
    <rPh sb="48" eb="50">
      <t>イコウ</t>
    </rPh>
    <rPh sb="58" eb="60">
      <t>リュウコウ</t>
    </rPh>
    <rPh sb="61" eb="63">
      <t>ダイイチ</t>
    </rPh>
    <rPh sb="63" eb="66">
      <t>チュウシャジョウ</t>
    </rPh>
    <rPh sb="66" eb="67">
      <t>オヨ</t>
    </rPh>
    <rPh sb="68" eb="70">
      <t>ダイニ</t>
    </rPh>
    <rPh sb="70" eb="73">
      <t>チュウシャジョウ</t>
    </rPh>
    <rPh sb="74" eb="78">
      <t>シュウヨウダイスウ</t>
    </rPh>
    <rPh sb="78" eb="80">
      <t>ゾウカ</t>
    </rPh>
    <rPh sb="83" eb="86">
      <t>カドウリツ</t>
    </rPh>
    <rPh sb="87" eb="89">
      <t>テイカ</t>
    </rPh>
    <rPh sb="95" eb="96">
      <t>ヒ</t>
    </rPh>
    <rPh sb="97" eb="98">
      <t>ツヅ</t>
    </rPh>
    <rPh sb="99" eb="101">
      <t>ゲンジョウ</t>
    </rPh>
    <rPh sb="101" eb="102">
      <t>ドオ</t>
    </rPh>
    <rPh sb="103" eb="105">
      <t>ウンエイ</t>
    </rPh>
    <rPh sb="111" eb="113">
      <t>シセツ</t>
    </rPh>
    <rPh sb="117" eb="118">
      <t>カンガ</t>
    </rPh>
    <rPh sb="121" eb="123">
      <t>コンゴ</t>
    </rPh>
    <rPh sb="124" eb="126">
      <t>ケイエイ</t>
    </rPh>
    <rPh sb="131" eb="133">
      <t>オキ</t>
    </rPh>
    <rPh sb="134" eb="136">
      <t>シマチョウ</t>
    </rPh>
    <rPh sb="136" eb="139">
      <t>チュウシャジョウ</t>
    </rPh>
    <rPh sb="139" eb="141">
      <t>セイビ</t>
    </rPh>
    <rPh sb="141" eb="143">
      <t>ジギョウ</t>
    </rPh>
    <rPh sb="143" eb="145">
      <t>ケイエイ</t>
    </rPh>
    <rPh sb="145" eb="147">
      <t>センリャク</t>
    </rPh>
    <rPh sb="148" eb="150">
      <t>キサイ</t>
    </rPh>
    <rPh sb="151" eb="152">
      <t>トオ</t>
    </rPh>
    <rPh sb="154" eb="156">
      <t>シテイ</t>
    </rPh>
    <rPh sb="156" eb="159">
      <t>カンリシャ</t>
    </rPh>
    <rPh sb="159" eb="161">
      <t>セイド</t>
    </rPh>
    <rPh sb="162" eb="164">
      <t>ケイゾク</t>
    </rPh>
    <rPh sb="165" eb="167">
      <t>アンテイ</t>
    </rPh>
    <rPh sb="169" eb="172">
      <t>チュウシャジョウ</t>
    </rPh>
    <rPh sb="172" eb="174">
      <t>ケイエイ</t>
    </rPh>
    <rPh sb="175" eb="177">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</si>
</sst>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280</c:v>
                </c:pt>
                <c:pt idx="1">
                  <c:v>326</c:v>
                </c:pt>
                <c:pt idx="2">
                  <c:v>215.4</c:v>
                </c:pt>
                <c:pt idx="3">
                  <c:v>195.2</c:v>
                </c:pt>
                <c:pt idx="4">
                  <c:v>179.1</c:v>
                </c:pt>
              </c:numCache>
            </c:numRef>
          </c:val>
          <c:extLst>
            <c:ext xmlns:c16="http://schemas.microsoft.com/office/drawing/2014/chart" uri="{C3380CC4-5D6E-409C-BE32-E72D297353CC}">
              <c16:uniqueId val="{00000000-DB3E-42A1-8F60-BC13642FFB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DB3E-42A1-8F60-BC13642FFB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F3-4C21-BF0E-B492D60C2D1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B0F3-4C21-BF0E-B492D60C2D1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33A-4D65-8D75-0B9E9E94F2C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33A-4D65-8D75-0B9E9E94F2C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481-49C2-9BAE-901BDE1B47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481-49C2-9BAE-901BDE1B47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C8-4B03-A5C6-EB20015E66A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4FC8-4B03-A5C6-EB20015E66A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F6-4777-B8CD-63E3CEED6D4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FFF6-4777-B8CD-63E3CEED6D4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206</c:v>
                </c:pt>
                <c:pt idx="1">
                  <c:v>263.39999999999998</c:v>
                </c:pt>
                <c:pt idx="2">
                  <c:v>167.2</c:v>
                </c:pt>
                <c:pt idx="3">
                  <c:v>135.80000000000001</c:v>
                </c:pt>
                <c:pt idx="4">
                  <c:v>122</c:v>
                </c:pt>
              </c:numCache>
            </c:numRef>
          </c:val>
          <c:extLst>
            <c:ext xmlns:c16="http://schemas.microsoft.com/office/drawing/2014/chart" uri="{C3380CC4-5D6E-409C-BE32-E72D297353CC}">
              <c16:uniqueId val="{00000000-D575-42FB-BE76-30BE4CCCF6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D575-42FB-BE76-30BE4CCCF6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64</c:v>
                </c:pt>
                <c:pt idx="1">
                  <c:v>69</c:v>
                </c:pt>
                <c:pt idx="2">
                  <c:v>53.6</c:v>
                </c:pt>
                <c:pt idx="3">
                  <c:v>48.8</c:v>
                </c:pt>
                <c:pt idx="4">
                  <c:v>44.2</c:v>
                </c:pt>
              </c:numCache>
            </c:numRef>
          </c:val>
          <c:extLst>
            <c:ext xmlns:c16="http://schemas.microsoft.com/office/drawing/2014/chart" uri="{C3380CC4-5D6E-409C-BE32-E72D297353CC}">
              <c16:uniqueId val="{00000000-C75B-4570-BE06-20CF4FEBFA7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C75B-4570-BE06-20CF4FEBFA7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8253</c:v>
                </c:pt>
                <c:pt idx="1">
                  <c:v>10646</c:v>
                </c:pt>
                <c:pt idx="2">
                  <c:v>5863</c:v>
                </c:pt>
                <c:pt idx="3">
                  <c:v>4837</c:v>
                </c:pt>
                <c:pt idx="4">
                  <c:v>4532</c:v>
                </c:pt>
              </c:numCache>
            </c:numRef>
          </c:val>
          <c:extLst>
            <c:ext xmlns:c16="http://schemas.microsoft.com/office/drawing/2014/chart" uri="{C3380CC4-5D6E-409C-BE32-E72D297353CC}">
              <c16:uniqueId val="{00000000-1017-4CE6-9BE4-7930B233546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1017-4CE6-9BE4-7930B233546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Q58"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島根県隠岐の島町　立体駐車場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1503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280</v>
      </c>
      <c r="V31" s="98"/>
      <c r="W31" s="98"/>
      <c r="X31" s="98"/>
      <c r="Y31" s="98"/>
      <c r="Z31" s="98"/>
      <c r="AA31" s="98"/>
      <c r="AB31" s="98"/>
      <c r="AC31" s="98"/>
      <c r="AD31" s="98"/>
      <c r="AE31" s="98"/>
      <c r="AF31" s="98"/>
      <c r="AG31" s="98"/>
      <c r="AH31" s="98"/>
      <c r="AI31" s="98"/>
      <c r="AJ31" s="98"/>
      <c r="AK31" s="98"/>
      <c r="AL31" s="98"/>
      <c r="AM31" s="98"/>
      <c r="AN31" s="98">
        <f>データ!Z7</f>
        <v>326</v>
      </c>
      <c r="AO31" s="98"/>
      <c r="AP31" s="98"/>
      <c r="AQ31" s="98"/>
      <c r="AR31" s="98"/>
      <c r="AS31" s="98"/>
      <c r="AT31" s="98"/>
      <c r="AU31" s="98"/>
      <c r="AV31" s="98"/>
      <c r="AW31" s="98"/>
      <c r="AX31" s="98"/>
      <c r="AY31" s="98"/>
      <c r="AZ31" s="98"/>
      <c r="BA31" s="98"/>
      <c r="BB31" s="98"/>
      <c r="BC31" s="98"/>
      <c r="BD31" s="98"/>
      <c r="BE31" s="98"/>
      <c r="BF31" s="98"/>
      <c r="BG31" s="98">
        <f>データ!AA7</f>
        <v>215.4</v>
      </c>
      <c r="BH31" s="98"/>
      <c r="BI31" s="98"/>
      <c r="BJ31" s="98"/>
      <c r="BK31" s="98"/>
      <c r="BL31" s="98"/>
      <c r="BM31" s="98"/>
      <c r="BN31" s="98"/>
      <c r="BO31" s="98"/>
      <c r="BP31" s="98"/>
      <c r="BQ31" s="98"/>
      <c r="BR31" s="98"/>
      <c r="BS31" s="98"/>
      <c r="BT31" s="98"/>
      <c r="BU31" s="98"/>
      <c r="BV31" s="98"/>
      <c r="BW31" s="98"/>
      <c r="BX31" s="98"/>
      <c r="BY31" s="98"/>
      <c r="BZ31" s="98">
        <f>データ!AB7</f>
        <v>195.2</v>
      </c>
      <c r="CA31" s="98"/>
      <c r="CB31" s="98"/>
      <c r="CC31" s="98"/>
      <c r="CD31" s="98"/>
      <c r="CE31" s="98"/>
      <c r="CF31" s="98"/>
      <c r="CG31" s="98"/>
      <c r="CH31" s="98"/>
      <c r="CI31" s="98"/>
      <c r="CJ31" s="98"/>
      <c r="CK31" s="98"/>
      <c r="CL31" s="98"/>
      <c r="CM31" s="98"/>
      <c r="CN31" s="98"/>
      <c r="CO31" s="98"/>
      <c r="CP31" s="98"/>
      <c r="CQ31" s="98"/>
      <c r="CR31" s="98"/>
      <c r="CS31" s="98">
        <f>データ!AC7</f>
        <v>179.1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206</v>
      </c>
      <c r="JD31" s="67"/>
      <c r="JE31" s="67"/>
      <c r="JF31" s="67"/>
      <c r="JG31" s="67"/>
      <c r="JH31" s="67"/>
      <c r="JI31" s="67"/>
      <c r="JJ31" s="67"/>
      <c r="JK31" s="67"/>
      <c r="JL31" s="67"/>
      <c r="JM31" s="67"/>
      <c r="JN31" s="67"/>
      <c r="JO31" s="67"/>
      <c r="JP31" s="67"/>
      <c r="JQ31" s="67"/>
      <c r="JR31" s="67"/>
      <c r="JS31" s="67"/>
      <c r="JT31" s="67"/>
      <c r="JU31" s="68"/>
      <c r="JV31" s="66">
        <f>データ!DL7</f>
        <v>263.39999999999998</v>
      </c>
      <c r="JW31" s="67"/>
      <c r="JX31" s="67"/>
      <c r="JY31" s="67"/>
      <c r="JZ31" s="67"/>
      <c r="KA31" s="67"/>
      <c r="KB31" s="67"/>
      <c r="KC31" s="67"/>
      <c r="KD31" s="67"/>
      <c r="KE31" s="67"/>
      <c r="KF31" s="67"/>
      <c r="KG31" s="67"/>
      <c r="KH31" s="67"/>
      <c r="KI31" s="67"/>
      <c r="KJ31" s="67"/>
      <c r="KK31" s="67"/>
      <c r="KL31" s="67"/>
      <c r="KM31" s="67"/>
      <c r="KN31" s="68"/>
      <c r="KO31" s="66">
        <f>データ!DM7</f>
        <v>167.2</v>
      </c>
      <c r="KP31" s="67"/>
      <c r="KQ31" s="67"/>
      <c r="KR31" s="67"/>
      <c r="KS31" s="67"/>
      <c r="KT31" s="67"/>
      <c r="KU31" s="67"/>
      <c r="KV31" s="67"/>
      <c r="KW31" s="67"/>
      <c r="KX31" s="67"/>
      <c r="KY31" s="67"/>
      <c r="KZ31" s="67"/>
      <c r="LA31" s="67"/>
      <c r="LB31" s="67"/>
      <c r="LC31" s="67"/>
      <c r="LD31" s="67"/>
      <c r="LE31" s="67"/>
      <c r="LF31" s="67"/>
      <c r="LG31" s="68"/>
      <c r="LH31" s="66">
        <f>データ!DN7</f>
        <v>135.80000000000001</v>
      </c>
      <c r="LI31" s="67"/>
      <c r="LJ31" s="67"/>
      <c r="LK31" s="67"/>
      <c r="LL31" s="67"/>
      <c r="LM31" s="67"/>
      <c r="LN31" s="67"/>
      <c r="LO31" s="67"/>
      <c r="LP31" s="67"/>
      <c r="LQ31" s="67"/>
      <c r="LR31" s="67"/>
      <c r="LS31" s="67"/>
      <c r="LT31" s="67"/>
      <c r="LU31" s="67"/>
      <c r="LV31" s="67"/>
      <c r="LW31" s="67"/>
      <c r="LX31" s="67"/>
      <c r="LY31" s="67"/>
      <c r="LZ31" s="68"/>
      <c r="MA31" s="66">
        <f>データ!DO7</f>
        <v>122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64</v>
      </c>
      <c r="EM52" s="98"/>
      <c r="EN52" s="98"/>
      <c r="EO52" s="98"/>
      <c r="EP52" s="98"/>
      <c r="EQ52" s="98"/>
      <c r="ER52" s="98"/>
      <c r="ES52" s="98"/>
      <c r="ET52" s="98"/>
      <c r="EU52" s="98"/>
      <c r="EV52" s="98"/>
      <c r="EW52" s="98"/>
      <c r="EX52" s="98"/>
      <c r="EY52" s="98"/>
      <c r="EZ52" s="98"/>
      <c r="FA52" s="98"/>
      <c r="FB52" s="98"/>
      <c r="FC52" s="98"/>
      <c r="FD52" s="98"/>
      <c r="FE52" s="98">
        <f>データ!BG7</f>
        <v>69</v>
      </c>
      <c r="FF52" s="98"/>
      <c r="FG52" s="98"/>
      <c r="FH52" s="98"/>
      <c r="FI52" s="98"/>
      <c r="FJ52" s="98"/>
      <c r="FK52" s="98"/>
      <c r="FL52" s="98"/>
      <c r="FM52" s="98"/>
      <c r="FN52" s="98"/>
      <c r="FO52" s="98"/>
      <c r="FP52" s="98"/>
      <c r="FQ52" s="98"/>
      <c r="FR52" s="98"/>
      <c r="FS52" s="98"/>
      <c r="FT52" s="98"/>
      <c r="FU52" s="98"/>
      <c r="FV52" s="98"/>
      <c r="FW52" s="98"/>
      <c r="FX52" s="98">
        <f>データ!BH7</f>
        <v>53.6</v>
      </c>
      <c r="FY52" s="98"/>
      <c r="FZ52" s="98"/>
      <c r="GA52" s="98"/>
      <c r="GB52" s="98"/>
      <c r="GC52" s="98"/>
      <c r="GD52" s="98"/>
      <c r="GE52" s="98"/>
      <c r="GF52" s="98"/>
      <c r="GG52" s="98"/>
      <c r="GH52" s="98"/>
      <c r="GI52" s="98"/>
      <c r="GJ52" s="98"/>
      <c r="GK52" s="98"/>
      <c r="GL52" s="98"/>
      <c r="GM52" s="98"/>
      <c r="GN52" s="98"/>
      <c r="GO52" s="98"/>
      <c r="GP52" s="98"/>
      <c r="GQ52" s="98">
        <f>データ!BI7</f>
        <v>48.8</v>
      </c>
      <c r="GR52" s="98"/>
      <c r="GS52" s="98"/>
      <c r="GT52" s="98"/>
      <c r="GU52" s="98"/>
      <c r="GV52" s="98"/>
      <c r="GW52" s="98"/>
      <c r="GX52" s="98"/>
      <c r="GY52" s="98"/>
      <c r="GZ52" s="98"/>
      <c r="HA52" s="98"/>
      <c r="HB52" s="98"/>
      <c r="HC52" s="98"/>
      <c r="HD52" s="98"/>
      <c r="HE52" s="98"/>
      <c r="HF52" s="98"/>
      <c r="HG52" s="98"/>
      <c r="HH52" s="98"/>
      <c r="HI52" s="98"/>
      <c r="HJ52" s="98">
        <f>データ!BJ7</f>
        <v>44.2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8253</v>
      </c>
      <c r="JD52" s="97"/>
      <c r="JE52" s="97"/>
      <c r="JF52" s="97"/>
      <c r="JG52" s="97"/>
      <c r="JH52" s="97"/>
      <c r="JI52" s="97"/>
      <c r="JJ52" s="97"/>
      <c r="JK52" s="97"/>
      <c r="JL52" s="97"/>
      <c r="JM52" s="97"/>
      <c r="JN52" s="97"/>
      <c r="JO52" s="97"/>
      <c r="JP52" s="97"/>
      <c r="JQ52" s="97"/>
      <c r="JR52" s="97"/>
      <c r="JS52" s="97"/>
      <c r="JT52" s="97"/>
      <c r="JU52" s="97"/>
      <c r="JV52" s="97">
        <f>データ!BR7</f>
        <v>10646</v>
      </c>
      <c r="JW52" s="97"/>
      <c r="JX52" s="97"/>
      <c r="JY52" s="97"/>
      <c r="JZ52" s="97"/>
      <c r="KA52" s="97"/>
      <c r="KB52" s="97"/>
      <c r="KC52" s="97"/>
      <c r="KD52" s="97"/>
      <c r="KE52" s="97"/>
      <c r="KF52" s="97"/>
      <c r="KG52" s="97"/>
      <c r="KH52" s="97"/>
      <c r="KI52" s="97"/>
      <c r="KJ52" s="97"/>
      <c r="KK52" s="97"/>
      <c r="KL52" s="97"/>
      <c r="KM52" s="97"/>
      <c r="KN52" s="97"/>
      <c r="KO52" s="97">
        <f>データ!BS7</f>
        <v>5863</v>
      </c>
      <c r="KP52" s="97"/>
      <c r="KQ52" s="97"/>
      <c r="KR52" s="97"/>
      <c r="KS52" s="97"/>
      <c r="KT52" s="97"/>
      <c r="KU52" s="97"/>
      <c r="KV52" s="97"/>
      <c r="KW52" s="97"/>
      <c r="KX52" s="97"/>
      <c r="KY52" s="97"/>
      <c r="KZ52" s="97"/>
      <c r="LA52" s="97"/>
      <c r="LB52" s="97"/>
      <c r="LC52" s="97"/>
      <c r="LD52" s="97"/>
      <c r="LE52" s="97"/>
      <c r="LF52" s="97"/>
      <c r="LG52" s="97"/>
      <c r="LH52" s="97">
        <f>データ!BT7</f>
        <v>4837</v>
      </c>
      <c r="LI52" s="97"/>
      <c r="LJ52" s="97"/>
      <c r="LK52" s="97"/>
      <c r="LL52" s="97"/>
      <c r="LM52" s="97"/>
      <c r="LN52" s="97"/>
      <c r="LO52" s="97"/>
      <c r="LP52" s="97"/>
      <c r="LQ52" s="97"/>
      <c r="LR52" s="97"/>
      <c r="LS52" s="97"/>
      <c r="LT52" s="97"/>
      <c r="LU52" s="97"/>
      <c r="LV52" s="97"/>
      <c r="LW52" s="97"/>
      <c r="LX52" s="97"/>
      <c r="LY52" s="97"/>
      <c r="LZ52" s="97"/>
      <c r="MA52" s="97">
        <f>データ!BU7</f>
        <v>4532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47082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xy4mz/joJvnBR+HBJF3qDdhqJBhmmpF2NX268kiHtDKVWYWRArd6RTNCPW1aRAuSJtQAldYLGe+VqS+frqxa1A==" saltValue="DjlWI0pl9dKpRl3Ud599a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104</v>
      </c>
      <c r="AO5" s="47" t="s">
        <v>95</v>
      </c>
      <c r="AP5" s="47" t="s">
        <v>96</v>
      </c>
      <c r="AQ5" s="47" t="s">
        <v>97</v>
      </c>
      <c r="AR5" s="47" t="s">
        <v>98</v>
      </c>
      <c r="AS5" s="47" t="s">
        <v>99</v>
      </c>
      <c r="AT5" s="47" t="s">
        <v>100</v>
      </c>
      <c r="AU5" s="47" t="s">
        <v>105</v>
      </c>
      <c r="AV5" s="47" t="s">
        <v>91</v>
      </c>
      <c r="AW5" s="47" t="s">
        <v>102</v>
      </c>
      <c r="AX5" s="47" t="s">
        <v>103</v>
      </c>
      <c r="AY5" s="47" t="s">
        <v>94</v>
      </c>
      <c r="AZ5" s="47" t="s">
        <v>95</v>
      </c>
      <c r="BA5" s="47" t="s">
        <v>96</v>
      </c>
      <c r="BB5" s="47" t="s">
        <v>97</v>
      </c>
      <c r="BC5" s="47" t="s">
        <v>98</v>
      </c>
      <c r="BD5" s="47" t="s">
        <v>99</v>
      </c>
      <c r="BE5" s="47" t="s">
        <v>100</v>
      </c>
      <c r="BF5" s="47" t="s">
        <v>90</v>
      </c>
      <c r="BG5" s="47" t="s">
        <v>101</v>
      </c>
      <c r="BH5" s="47" t="s">
        <v>92</v>
      </c>
      <c r="BI5" s="47" t="s">
        <v>103</v>
      </c>
      <c r="BJ5" s="47" t="s">
        <v>104</v>
      </c>
      <c r="BK5" s="47" t="s">
        <v>95</v>
      </c>
      <c r="BL5" s="47" t="s">
        <v>96</v>
      </c>
      <c r="BM5" s="47" t="s">
        <v>97</v>
      </c>
      <c r="BN5" s="47" t="s">
        <v>98</v>
      </c>
      <c r="BO5" s="47" t="s">
        <v>99</v>
      </c>
      <c r="BP5" s="47" t="s">
        <v>100</v>
      </c>
      <c r="BQ5" s="47" t="s">
        <v>105</v>
      </c>
      <c r="BR5" s="47" t="s">
        <v>91</v>
      </c>
      <c r="BS5" s="47" t="s">
        <v>102</v>
      </c>
      <c r="BT5" s="47" t="s">
        <v>93</v>
      </c>
      <c r="BU5" s="47" t="s">
        <v>94</v>
      </c>
      <c r="BV5" s="47" t="s">
        <v>95</v>
      </c>
      <c r="BW5" s="47" t="s">
        <v>96</v>
      </c>
      <c r="BX5" s="47" t="s">
        <v>97</v>
      </c>
      <c r="BY5" s="47" t="s">
        <v>98</v>
      </c>
      <c r="BZ5" s="47" t="s">
        <v>99</v>
      </c>
      <c r="CA5" s="47" t="s">
        <v>100</v>
      </c>
      <c r="CB5" s="47" t="s">
        <v>90</v>
      </c>
      <c r="CC5" s="47" t="s">
        <v>101</v>
      </c>
      <c r="CD5" s="47" t="s">
        <v>102</v>
      </c>
      <c r="CE5" s="47" t="s">
        <v>103</v>
      </c>
      <c r="CF5" s="47" t="s">
        <v>94</v>
      </c>
      <c r="CG5" s="47" t="s">
        <v>95</v>
      </c>
      <c r="CH5" s="47" t="s">
        <v>96</v>
      </c>
      <c r="CI5" s="47" t="s">
        <v>97</v>
      </c>
      <c r="CJ5" s="47" t="s">
        <v>98</v>
      </c>
      <c r="CK5" s="47" t="s">
        <v>99</v>
      </c>
      <c r="CL5" s="47" t="s">
        <v>100</v>
      </c>
      <c r="CM5" s="145"/>
      <c r="CN5" s="145"/>
      <c r="CO5" s="47" t="s">
        <v>105</v>
      </c>
      <c r="CP5" s="47" t="s">
        <v>101</v>
      </c>
      <c r="CQ5" s="47" t="s">
        <v>102</v>
      </c>
      <c r="CR5" s="47" t="s">
        <v>93</v>
      </c>
      <c r="CS5" s="47" t="s">
        <v>104</v>
      </c>
      <c r="CT5" s="47" t="s">
        <v>95</v>
      </c>
      <c r="CU5" s="47" t="s">
        <v>96</v>
      </c>
      <c r="CV5" s="47" t="s">
        <v>97</v>
      </c>
      <c r="CW5" s="47" t="s">
        <v>98</v>
      </c>
      <c r="CX5" s="47" t="s">
        <v>99</v>
      </c>
      <c r="CY5" s="47" t="s">
        <v>100</v>
      </c>
      <c r="CZ5" s="47" t="s">
        <v>105</v>
      </c>
      <c r="DA5" s="47" t="s">
        <v>91</v>
      </c>
      <c r="DB5" s="47" t="s">
        <v>102</v>
      </c>
      <c r="DC5" s="47" t="s">
        <v>93</v>
      </c>
      <c r="DD5" s="47" t="s">
        <v>94</v>
      </c>
      <c r="DE5" s="47" t="s">
        <v>95</v>
      </c>
      <c r="DF5" s="47" t="s">
        <v>96</v>
      </c>
      <c r="DG5" s="47" t="s">
        <v>97</v>
      </c>
      <c r="DH5" s="47" t="s">
        <v>98</v>
      </c>
      <c r="DI5" s="47" t="s">
        <v>99</v>
      </c>
      <c r="DJ5" s="47" t="s">
        <v>35</v>
      </c>
      <c r="DK5" s="47" t="s">
        <v>105</v>
      </c>
      <c r="DL5" s="47" t="s">
        <v>91</v>
      </c>
      <c r="DM5" s="47" t="s">
        <v>92</v>
      </c>
      <c r="DN5" s="47" t="s">
        <v>103</v>
      </c>
      <c r="DO5" s="47" t="s">
        <v>94</v>
      </c>
      <c r="DP5" s="47" t="s">
        <v>95</v>
      </c>
      <c r="DQ5" s="47" t="s">
        <v>96</v>
      </c>
      <c r="DR5" s="47" t="s">
        <v>97</v>
      </c>
      <c r="DS5" s="47" t="s">
        <v>98</v>
      </c>
      <c r="DT5" s="47" t="s">
        <v>99</v>
      </c>
      <c r="DU5" s="47" t="s">
        <v>100</v>
      </c>
    </row>
    <row r="6" spans="1:125" s="54" customFormat="1" x14ac:dyDescent="0.15">
      <c r="A6" s="37" t="s">
        <v>106</v>
      </c>
      <c r="B6" s="48">
        <f>B8</f>
        <v>2022</v>
      </c>
      <c r="C6" s="48">
        <f t="shared" ref="C6:X6" si="1">C8</f>
        <v>325287</v>
      </c>
      <c r="D6" s="48">
        <f t="shared" si="1"/>
        <v>47</v>
      </c>
      <c r="E6" s="48">
        <f t="shared" si="1"/>
        <v>14</v>
      </c>
      <c r="F6" s="48">
        <f t="shared" si="1"/>
        <v>0</v>
      </c>
      <c r="G6" s="48">
        <f t="shared" si="1"/>
        <v>2</v>
      </c>
      <c r="H6" s="48" t="str">
        <f>SUBSTITUTE(H8,"　","")</f>
        <v>島根県隠岐の島町</v>
      </c>
      <c r="I6" s="48" t="str">
        <f t="shared" si="1"/>
        <v>立体駐車場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29</v>
      </c>
      <c r="S6" s="50" t="str">
        <f t="shared" si="1"/>
        <v>公共施設</v>
      </c>
      <c r="T6" s="50" t="str">
        <f t="shared" si="1"/>
        <v>無</v>
      </c>
      <c r="U6" s="51">
        <f t="shared" si="1"/>
        <v>1503</v>
      </c>
      <c r="V6" s="51">
        <f t="shared" si="1"/>
        <v>164</v>
      </c>
      <c r="W6" s="51">
        <f t="shared" si="1"/>
        <v>100</v>
      </c>
      <c r="X6" s="50" t="str">
        <f t="shared" si="1"/>
        <v>代行制</v>
      </c>
      <c r="Y6" s="52">
        <f>IF(Y8="-",NA(),Y8)</f>
        <v>280</v>
      </c>
      <c r="Z6" s="52">
        <f t="shared" ref="Z6:AH6" si="2">IF(Z8="-",NA(),Z8)</f>
        <v>326</v>
      </c>
      <c r="AA6" s="52">
        <f t="shared" si="2"/>
        <v>215.4</v>
      </c>
      <c r="AB6" s="52">
        <f t="shared" si="2"/>
        <v>195.2</v>
      </c>
      <c r="AC6" s="52">
        <f t="shared" si="2"/>
        <v>179.1</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64</v>
      </c>
      <c r="BG6" s="52">
        <f t="shared" ref="BG6:BO6" si="5">IF(BG8="-",NA(),BG8)</f>
        <v>69</v>
      </c>
      <c r="BH6" s="52">
        <f t="shared" si="5"/>
        <v>53.6</v>
      </c>
      <c r="BI6" s="52">
        <f t="shared" si="5"/>
        <v>48.8</v>
      </c>
      <c r="BJ6" s="52">
        <f t="shared" si="5"/>
        <v>44.2</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8253</v>
      </c>
      <c r="BR6" s="53">
        <f t="shared" ref="BR6:BZ6" si="6">IF(BR8="-",NA(),BR8)</f>
        <v>10646</v>
      </c>
      <c r="BS6" s="53">
        <f t="shared" si="6"/>
        <v>5863</v>
      </c>
      <c r="BT6" s="53">
        <f t="shared" si="6"/>
        <v>4837</v>
      </c>
      <c r="BU6" s="53">
        <f t="shared" si="6"/>
        <v>4532</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107</v>
      </c>
      <c r="CM6" s="51">
        <f t="shared" ref="CM6:CN6" si="7">CM8</f>
        <v>0</v>
      </c>
      <c r="CN6" s="51">
        <f t="shared" si="7"/>
        <v>47082</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107.2</v>
      </c>
      <c r="DF6" s="52">
        <f t="shared" si="8"/>
        <v>1555</v>
      </c>
      <c r="DG6" s="52">
        <f t="shared" si="8"/>
        <v>69.3</v>
      </c>
      <c r="DH6" s="52">
        <f t="shared" si="8"/>
        <v>93</v>
      </c>
      <c r="DI6" s="52">
        <f t="shared" si="8"/>
        <v>141.1</v>
      </c>
      <c r="DJ6" s="49" t="str">
        <f>IF(DJ8="-","",IF(DJ8="-","【-】","【"&amp;SUBSTITUTE(TEXT(DJ8,"#,##0.0"),"-","△")&amp;"】"))</f>
        <v>【72.2】</v>
      </c>
      <c r="DK6" s="52">
        <f>IF(DK8="-",NA(),DK8)</f>
        <v>206</v>
      </c>
      <c r="DL6" s="52">
        <f t="shared" ref="DL6:DT6" si="9">IF(DL8="-",NA(),DL8)</f>
        <v>263.39999999999998</v>
      </c>
      <c r="DM6" s="52">
        <f t="shared" si="9"/>
        <v>167.2</v>
      </c>
      <c r="DN6" s="52">
        <f t="shared" si="9"/>
        <v>135.80000000000001</v>
      </c>
      <c r="DO6" s="52">
        <f t="shared" si="9"/>
        <v>122</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15">
      <c r="A7" s="37" t="s">
        <v>108</v>
      </c>
      <c r="B7" s="48">
        <f t="shared" ref="B7:X7" si="10">B8</f>
        <v>2022</v>
      </c>
      <c r="C7" s="48">
        <f t="shared" si="10"/>
        <v>325287</v>
      </c>
      <c r="D7" s="48">
        <f t="shared" si="10"/>
        <v>47</v>
      </c>
      <c r="E7" s="48">
        <f t="shared" si="10"/>
        <v>14</v>
      </c>
      <c r="F7" s="48">
        <f t="shared" si="10"/>
        <v>0</v>
      </c>
      <c r="G7" s="48">
        <f t="shared" si="10"/>
        <v>2</v>
      </c>
      <c r="H7" s="48" t="str">
        <f t="shared" si="10"/>
        <v>島根県　隠岐の島町</v>
      </c>
      <c r="I7" s="48" t="str">
        <f t="shared" si="10"/>
        <v>立体駐車場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29</v>
      </c>
      <c r="S7" s="50" t="str">
        <f t="shared" si="10"/>
        <v>公共施設</v>
      </c>
      <c r="T7" s="50" t="str">
        <f t="shared" si="10"/>
        <v>無</v>
      </c>
      <c r="U7" s="51">
        <f t="shared" si="10"/>
        <v>1503</v>
      </c>
      <c r="V7" s="51">
        <f t="shared" si="10"/>
        <v>164</v>
      </c>
      <c r="W7" s="51">
        <f t="shared" si="10"/>
        <v>100</v>
      </c>
      <c r="X7" s="50" t="str">
        <f t="shared" si="10"/>
        <v>代行制</v>
      </c>
      <c r="Y7" s="52">
        <f>Y8</f>
        <v>280</v>
      </c>
      <c r="Z7" s="52">
        <f t="shared" ref="Z7:AH7" si="11">Z8</f>
        <v>326</v>
      </c>
      <c r="AA7" s="52">
        <f t="shared" si="11"/>
        <v>215.4</v>
      </c>
      <c r="AB7" s="52">
        <f t="shared" si="11"/>
        <v>195.2</v>
      </c>
      <c r="AC7" s="52">
        <f t="shared" si="11"/>
        <v>179.1</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15564</v>
      </c>
      <c r="BD7" s="53">
        <f t="shared" si="13"/>
        <v>28</v>
      </c>
      <c r="BE7" s="51"/>
      <c r="BF7" s="52">
        <f>BF8</f>
        <v>64</v>
      </c>
      <c r="BG7" s="52">
        <f t="shared" ref="BG7:BO7" si="14">BG8</f>
        <v>69</v>
      </c>
      <c r="BH7" s="52">
        <f t="shared" si="14"/>
        <v>53.6</v>
      </c>
      <c r="BI7" s="52">
        <f t="shared" si="14"/>
        <v>48.8</v>
      </c>
      <c r="BJ7" s="52">
        <f t="shared" si="14"/>
        <v>44.2</v>
      </c>
      <c r="BK7" s="52">
        <f t="shared" si="14"/>
        <v>43.4</v>
      </c>
      <c r="BL7" s="52">
        <f t="shared" si="14"/>
        <v>36.200000000000003</v>
      </c>
      <c r="BM7" s="52">
        <f t="shared" si="14"/>
        <v>-15.8</v>
      </c>
      <c r="BN7" s="52">
        <f t="shared" si="14"/>
        <v>5</v>
      </c>
      <c r="BO7" s="52">
        <f t="shared" si="14"/>
        <v>18.399999999999999</v>
      </c>
      <c r="BP7" s="49"/>
      <c r="BQ7" s="53">
        <f>BQ8</f>
        <v>8253</v>
      </c>
      <c r="BR7" s="53">
        <f t="shared" ref="BR7:BZ7" si="15">BR8</f>
        <v>10646</v>
      </c>
      <c r="BS7" s="53">
        <f t="shared" si="15"/>
        <v>5863</v>
      </c>
      <c r="BT7" s="53">
        <f t="shared" si="15"/>
        <v>4837</v>
      </c>
      <c r="BU7" s="53">
        <f t="shared" si="15"/>
        <v>4532</v>
      </c>
      <c r="BV7" s="53">
        <f t="shared" si="15"/>
        <v>26255</v>
      </c>
      <c r="BW7" s="53">
        <f t="shared" si="15"/>
        <v>24482</v>
      </c>
      <c r="BX7" s="53">
        <f t="shared" si="15"/>
        <v>13494</v>
      </c>
      <c r="BY7" s="53">
        <f t="shared" si="15"/>
        <v>17746</v>
      </c>
      <c r="BZ7" s="53">
        <f t="shared" si="15"/>
        <v>17293</v>
      </c>
      <c r="CA7" s="51"/>
      <c r="CB7" s="52" t="s">
        <v>109</v>
      </c>
      <c r="CC7" s="52" t="s">
        <v>109</v>
      </c>
      <c r="CD7" s="52" t="s">
        <v>109</v>
      </c>
      <c r="CE7" s="52" t="s">
        <v>109</v>
      </c>
      <c r="CF7" s="52" t="s">
        <v>109</v>
      </c>
      <c r="CG7" s="52" t="s">
        <v>109</v>
      </c>
      <c r="CH7" s="52" t="s">
        <v>109</v>
      </c>
      <c r="CI7" s="52" t="s">
        <v>109</v>
      </c>
      <c r="CJ7" s="52" t="s">
        <v>109</v>
      </c>
      <c r="CK7" s="52" t="s">
        <v>110</v>
      </c>
      <c r="CL7" s="49"/>
      <c r="CM7" s="51">
        <f>CM8</f>
        <v>0</v>
      </c>
      <c r="CN7" s="51">
        <f>CN8</f>
        <v>47082</v>
      </c>
      <c r="CO7" s="52" t="s">
        <v>109</v>
      </c>
      <c r="CP7" s="52" t="s">
        <v>109</v>
      </c>
      <c r="CQ7" s="52" t="s">
        <v>109</v>
      </c>
      <c r="CR7" s="52" t="s">
        <v>109</v>
      </c>
      <c r="CS7" s="52" t="s">
        <v>109</v>
      </c>
      <c r="CT7" s="52" t="s">
        <v>109</v>
      </c>
      <c r="CU7" s="52" t="s">
        <v>109</v>
      </c>
      <c r="CV7" s="52" t="s">
        <v>109</v>
      </c>
      <c r="CW7" s="52" t="s">
        <v>109</v>
      </c>
      <c r="CX7" s="52" t="s">
        <v>111</v>
      </c>
      <c r="CY7" s="49"/>
      <c r="CZ7" s="52">
        <f>CZ8</f>
        <v>0</v>
      </c>
      <c r="DA7" s="52">
        <f t="shared" ref="DA7:DI7" si="16">DA8</f>
        <v>0</v>
      </c>
      <c r="DB7" s="52">
        <f t="shared" si="16"/>
        <v>0</v>
      </c>
      <c r="DC7" s="52">
        <f t="shared" si="16"/>
        <v>0</v>
      </c>
      <c r="DD7" s="52">
        <f t="shared" si="16"/>
        <v>0</v>
      </c>
      <c r="DE7" s="52">
        <f t="shared" si="16"/>
        <v>107.2</v>
      </c>
      <c r="DF7" s="52">
        <f t="shared" si="16"/>
        <v>1555</v>
      </c>
      <c r="DG7" s="52">
        <f t="shared" si="16"/>
        <v>69.3</v>
      </c>
      <c r="DH7" s="52">
        <f t="shared" si="16"/>
        <v>93</v>
      </c>
      <c r="DI7" s="52">
        <f t="shared" si="16"/>
        <v>141.1</v>
      </c>
      <c r="DJ7" s="49"/>
      <c r="DK7" s="52">
        <f>DK8</f>
        <v>206</v>
      </c>
      <c r="DL7" s="52">
        <f t="shared" ref="DL7:DT7" si="17">DL8</f>
        <v>263.39999999999998</v>
      </c>
      <c r="DM7" s="52">
        <f t="shared" si="17"/>
        <v>167.2</v>
      </c>
      <c r="DN7" s="52">
        <f t="shared" si="17"/>
        <v>135.80000000000001</v>
      </c>
      <c r="DO7" s="52">
        <f t="shared" si="17"/>
        <v>122</v>
      </c>
      <c r="DP7" s="52">
        <f t="shared" si="17"/>
        <v>160</v>
      </c>
      <c r="DQ7" s="52">
        <f t="shared" si="17"/>
        <v>164.6</v>
      </c>
      <c r="DR7" s="52">
        <f t="shared" si="17"/>
        <v>140.30000000000001</v>
      </c>
      <c r="DS7" s="52">
        <f t="shared" si="17"/>
        <v>147.30000000000001</v>
      </c>
      <c r="DT7" s="52">
        <f t="shared" si="17"/>
        <v>162.9</v>
      </c>
      <c r="DU7" s="49"/>
    </row>
    <row r="8" spans="1:125" s="54" customFormat="1" x14ac:dyDescent="0.15">
      <c r="A8" s="37"/>
      <c r="B8" s="55">
        <v>2022</v>
      </c>
      <c r="C8" s="55">
        <v>325287</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29</v>
      </c>
      <c r="S8" s="57" t="s">
        <v>122</v>
      </c>
      <c r="T8" s="57" t="s">
        <v>123</v>
      </c>
      <c r="U8" s="58">
        <v>1503</v>
      </c>
      <c r="V8" s="58">
        <v>164</v>
      </c>
      <c r="W8" s="58">
        <v>100</v>
      </c>
      <c r="X8" s="57" t="s">
        <v>124</v>
      </c>
      <c r="Y8" s="59">
        <v>280</v>
      </c>
      <c r="Z8" s="59">
        <v>326</v>
      </c>
      <c r="AA8" s="59">
        <v>215.4</v>
      </c>
      <c r="AB8" s="59">
        <v>195.2</v>
      </c>
      <c r="AC8" s="59">
        <v>179.1</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64</v>
      </c>
      <c r="BG8" s="59">
        <v>69</v>
      </c>
      <c r="BH8" s="59">
        <v>53.6</v>
      </c>
      <c r="BI8" s="59">
        <v>48.8</v>
      </c>
      <c r="BJ8" s="59">
        <v>44.2</v>
      </c>
      <c r="BK8" s="59">
        <v>43.4</v>
      </c>
      <c r="BL8" s="59">
        <v>36.200000000000003</v>
      </c>
      <c r="BM8" s="59">
        <v>-15.8</v>
      </c>
      <c r="BN8" s="59">
        <v>5</v>
      </c>
      <c r="BO8" s="59">
        <v>18.399999999999999</v>
      </c>
      <c r="BP8" s="56">
        <v>12.8</v>
      </c>
      <c r="BQ8" s="60">
        <v>8253</v>
      </c>
      <c r="BR8" s="60">
        <v>10646</v>
      </c>
      <c r="BS8" s="60">
        <v>5863</v>
      </c>
      <c r="BT8" s="61">
        <v>4837</v>
      </c>
      <c r="BU8" s="61">
        <v>4532</v>
      </c>
      <c r="BV8" s="60">
        <v>26255</v>
      </c>
      <c r="BW8" s="60">
        <v>24482</v>
      </c>
      <c r="BX8" s="60">
        <v>13494</v>
      </c>
      <c r="BY8" s="60">
        <v>17746</v>
      </c>
      <c r="BZ8" s="60">
        <v>17293</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47082</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107.2</v>
      </c>
      <c r="DF8" s="59">
        <v>1555</v>
      </c>
      <c r="DG8" s="59">
        <v>69.3</v>
      </c>
      <c r="DH8" s="59">
        <v>93</v>
      </c>
      <c r="DI8" s="59">
        <v>141.1</v>
      </c>
      <c r="DJ8" s="56">
        <v>72.2</v>
      </c>
      <c r="DK8" s="59">
        <v>206</v>
      </c>
      <c r="DL8" s="59">
        <v>263.39999999999998</v>
      </c>
      <c r="DM8" s="59">
        <v>167.2</v>
      </c>
      <c r="DN8" s="59">
        <v>135.80000000000001</v>
      </c>
      <c r="DO8" s="59">
        <v>122</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施設管理課石川</cp:lastModifiedBy>
  <dcterms:created xsi:type="dcterms:W3CDTF">2024-01-11T00:13:51Z</dcterms:created>
  <dcterms:modified xsi:type="dcterms:W3CDTF">2024-01-24T04:11:31Z</dcterms:modified>
  <cp:category/>
</cp:coreProperties>
</file>