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yada\Desktop\【経営比較分析表】2022_325279_47_010\"/>
    </mc:Choice>
  </mc:AlternateContent>
  <xr:revisionPtr revIDLastSave="0" documentId="13_ncr:1_{CD0769A5-1FE4-490C-B938-4F7174D16BF9}" xr6:coauthVersionLast="47" xr6:coauthVersionMax="47" xr10:uidLastSave="{00000000-0000-0000-0000-000000000000}"/>
  <workbookProtection workbookAlgorithmName="SHA-512" workbookHashValue="7SON3Zq74/e/5nDUFqRfaY0/77V5yf8iwYpj2mfCkZIMmGHxJAEKIQ4FUUJrUuaXEec/vt9aRLtnwJ2y+dJnAQ==" workbookSaltValue="TkSO44GqFlJxLi6prh5u1w==" workbookSpinCount="100000" lockStructure="1"/>
  <bookViews>
    <workbookView xWindow="-120" yWindow="-120" windowWidth="25440" windowHeight="153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B10" i="4"/>
  <c r="BB8" i="4"/>
  <c r="AT8" i="4"/>
  <c r="AL8" i="4"/>
  <c r="W8" i="4"/>
  <c r="P8" i="4"/>
  <c r="I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<sst xmlns="http://schemas.openxmlformats.org/spreadsheetml/2006/main" count="233" uniqueCount="118">
  <si>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</si>
  <si>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</si>
  <si>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</si>
  <si>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</si>
  <si>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</si>
  <si>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</si>
  <si>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</si>
  <si>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</si>
  <si>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</si>
  <si>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</si>
  <si>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</si>
  <si>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</si>
  <si>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</si>
  <si>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</si>
  <si>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</si>
  <si>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</si>
  <si>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</si>
  <si>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</si>
  <si>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</si>
  <si>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</si>
  <si>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</si>
  <si>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</si>
  <si>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</si>
  <si>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</si>
  <si>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</si>
  <si>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</si>
  <si>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</si>
  <si>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</si>
  <si>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</si>
  <si>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</si>
  <si>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</si>
  <si>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</si>
  <si>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</si>
  <si>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</si>
  <si>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</si>
  <si>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</si>
  <si>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</si>
  <si>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</si>
  <si>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</si>
  <si>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</si>
  <si>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</si>
  <si>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</si>
  <si>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</si>
  <si>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</si>
  <si>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</si>
  <si>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</si>
  <si>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</si>
  <si>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</si>
  <si>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</si>
  <si>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</si>
  <si>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</si>
  <si>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</si>
  <si>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</si>
  <si>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</si>
  <si>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</si>
  <si>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</si>
  <si>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</si>
  <si>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</si>
  <si>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</si>
  <si>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</si>
  <si>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</si>
  <si>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</si>
  <si>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</si>
  <si>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</si>
  <si>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</si>
  <si>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</si>
  <si>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</si>
  <si>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</si>
  <si>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</si>
  <si>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</si>
  <si>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</si>
  <si>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</si>
  <si>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</si>
  <si>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</si>
  <si>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</si>
  <si>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</si>
  <si>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</si>
  <si>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</si>
  <si>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</si>
  <si>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</si>
  <si>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</si>
  <si>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</si>
  <si>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</si>
  <si>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</si>
  <si>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</si>
  <si>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</si>
  <si>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</si>
  <si>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</si>
  <si>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</si>
  <si>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</si>
  <si>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</si>
  <si>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</si>
  <si>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</si>
  <si>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</si>
  <si>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</si>
  <si>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</si>
  <si>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知夫村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</si>
  <si>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</si>
  <si>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</si>
  <si>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</si>
  <si>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</si>
  <si>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</si>
  <si>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</si>
  <si>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</si>
  <si>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</si>
  <si>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</si>
  <si>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</si>
  <si>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</si>
  <si>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</si>
  <si>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</si>
  <si>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</si>
  <si>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</si>
  <si>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</si>
  <si>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</si>
  <si>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</si>
  <si>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と料金回収率は低い水準に位置している。有収率は管路更新が進んだことにより、漏水が減り上向きとなってきている。施設利用率は下向きを維持している。企業債残高対給水収益比率及び給水原価は上向きであり経営状態の悪化が進んでいる。今後も管路更新が予定されているため料金改定等の経営改善を図る必要がある。</t>
    <rPh sb="1" eb="4">
      <t>シュウエキテキ</t>
    </rPh>
    <rPh sb="4" eb="8">
      <t>シュウシヒリツ</t>
    </rPh>
    <rPh sb="9" eb="11">
      <t>リョウキン</t>
    </rPh>
    <rPh sb="11" eb="13">
      <t>カイシュウ</t>
    </rPh>
    <rPh sb="13" eb="14">
      <t>リツ</t>
    </rPh>
    <rPh sb="15" eb="16">
      <t>ヒク</t>
    </rPh>
    <rPh sb="17" eb="19">
      <t>スイジュン</t>
    </rPh>
    <rPh sb="20" eb="22">
      <t>イチ</t>
    </rPh>
    <rPh sb="27" eb="30">
      <t>ユウシュウリツ</t>
    </rPh>
    <rPh sb="31" eb="35">
      <t>カンロコウシン</t>
    </rPh>
    <rPh sb="36" eb="37">
      <t>スス</t>
    </rPh>
    <rPh sb="45" eb="47">
      <t>ロウスイ</t>
    </rPh>
    <rPh sb="48" eb="49">
      <t>ヘ</t>
    </rPh>
    <rPh sb="50" eb="52">
      <t>ウワム</t>
    </rPh>
    <rPh sb="62" eb="67">
      <t>シセツリヨウリツ</t>
    </rPh>
    <rPh sb="68" eb="69">
      <t>シタ</t>
    </rPh>
    <phoneticPr fontId="4"/>
  </si>
  <si>
    <t xml:space="preserve"> 平成28年度より浄水施設、配水池等の更新・改修を実施しており、現在は管路更新を順次おこなっている。</t>
    <rPh sb="1" eb="3">
      <t>ヘイセイ</t>
    </rPh>
    <rPh sb="5" eb="7">
      <t>ネンド</t>
    </rPh>
    <rPh sb="9" eb="11">
      <t>ジョウスイ</t>
    </rPh>
    <rPh sb="11" eb="13">
      <t>シセツ</t>
    </rPh>
    <rPh sb="14" eb="17">
      <t>ハイスイチ</t>
    </rPh>
    <rPh sb="17" eb="18">
      <t>トウ</t>
    </rPh>
    <rPh sb="19" eb="21">
      <t>コウシン</t>
    </rPh>
    <rPh sb="22" eb="24">
      <t>カイシュウ</t>
    </rPh>
    <rPh sb="25" eb="27">
      <t>ジッシ</t>
    </rPh>
    <rPh sb="32" eb="34">
      <t>ゲンザイ</t>
    </rPh>
    <rPh sb="35" eb="37">
      <t>カンロ</t>
    </rPh>
    <rPh sb="37" eb="39">
      <t>コウシン</t>
    </rPh>
    <rPh sb="40" eb="42">
      <t>ジュンジ</t>
    </rPh>
    <phoneticPr fontId="4"/>
  </si>
  <si>
    <t>　長期的に見れば人口減少は確実的であり、料金の減少が予想される。施設更新や管路更新により今後も債務残高の増加が予想されるため、それを見越した料金改定するなどして、一般会計繰入金に依存しない事業運営を実施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</si>
</sst>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3.16</c:v>
                </c:pt>
                <c:pt idx="3">
                  <c:v>0</c:v>
                </c:pt>
                <c:pt idx="4" formatCode="#,##0.00;&quot;△&quot;#,##0.00;&quot;-&quot;">
                  <c:v>1.94</c:v>
                </c:pt>
              </c:numCache>
            </c:numRef>
          </c:val>
          <c:extLst>
            <c:ext xmlns:c16="http://schemas.microsoft.com/office/drawing/2014/chart" uri="{C3380CC4-5D6E-409C-BE32-E72D297353CC}">
              <c16:uniqueId val="{00000000-5749-4855-9B88-179602FE337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5749-4855-9B88-179602FE337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40.33</c:v>
                </c:pt>
                <c:pt idx="1">
                  <c:v>44.67</c:v>
                </c:pt>
                <c:pt idx="2">
                  <c:v>43.65</c:v>
                </c:pt>
                <c:pt idx="3">
                  <c:v>41.93</c:v>
                </c:pt>
                <c:pt idx="4">
                  <c:v>36.9</c:v>
                </c:pt>
              </c:numCache>
            </c:numRef>
          </c:val>
          <c:extLst>
            <c:ext xmlns:c16="http://schemas.microsoft.com/office/drawing/2014/chart" uri="{C3380CC4-5D6E-409C-BE32-E72D297353CC}">
              <c16:uniqueId val="{00000000-56E4-4FA9-B762-126DD875638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56E4-4FA9-B762-126DD875638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78.599999999999994</c:v>
                </c:pt>
                <c:pt idx="1">
                  <c:v>71.27</c:v>
                </c:pt>
                <c:pt idx="2">
                  <c:v>74.290000000000006</c:v>
                </c:pt>
                <c:pt idx="3">
                  <c:v>76</c:v>
                </c:pt>
                <c:pt idx="4">
                  <c:v>92.56</c:v>
                </c:pt>
              </c:numCache>
            </c:numRef>
          </c:val>
          <c:extLst>
            <c:ext xmlns:c16="http://schemas.microsoft.com/office/drawing/2014/chart" uri="{C3380CC4-5D6E-409C-BE32-E72D297353CC}">
              <c16:uniqueId val="{00000000-D06F-4A64-9259-3CABEE55894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D06F-4A64-9259-3CABEE55894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47.32</c:v>
                </c:pt>
                <c:pt idx="1">
                  <c:v>47.76</c:v>
                </c:pt>
                <c:pt idx="2">
                  <c:v>44.7</c:v>
                </c:pt>
                <c:pt idx="3">
                  <c:v>41.87</c:v>
                </c:pt>
                <c:pt idx="4">
                  <c:v>55.73</c:v>
                </c:pt>
              </c:numCache>
            </c:numRef>
          </c:val>
          <c:extLst>
            <c:ext xmlns:c16="http://schemas.microsoft.com/office/drawing/2014/chart" uri="{C3380CC4-5D6E-409C-BE32-E72D297353CC}">
              <c16:uniqueId val="{00000000-B360-4567-B7B7-F3AD0A3F11D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B360-4567-B7B7-F3AD0A3F11D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D-413E-AB02-9D8033AFA67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D-413E-AB02-9D8033AFA67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4C-4DDF-B12F-5AFA5774B57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4C-4DDF-B12F-5AFA5774B57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A2-4EB3-9D39-B4F3CD46939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A2-4EB3-9D39-B4F3CD46939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E0-4F28-9E9E-0F0C080FDDC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E0-4F28-9E9E-0F0C080FDDC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3001.63</c:v>
                </c:pt>
                <c:pt idx="1">
                  <c:v>2941.91</c:v>
                </c:pt>
                <c:pt idx="2">
                  <c:v>3056.1</c:v>
                </c:pt>
                <c:pt idx="3">
                  <c:v>3308</c:v>
                </c:pt>
                <c:pt idx="4">
                  <c:v>3360.54</c:v>
                </c:pt>
              </c:numCache>
            </c:numRef>
          </c:val>
          <c:extLst>
            <c:ext xmlns:c16="http://schemas.microsoft.com/office/drawing/2014/chart" uri="{C3380CC4-5D6E-409C-BE32-E72D297353CC}">
              <c16:uniqueId val="{00000000-1A82-4B42-936E-3ACA59A29E3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1A82-4B42-936E-3ACA59A29E3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41.25</c:v>
                </c:pt>
                <c:pt idx="1">
                  <c:v>39.14</c:v>
                </c:pt>
                <c:pt idx="2">
                  <c:v>37.700000000000003</c:v>
                </c:pt>
                <c:pt idx="3">
                  <c:v>34.880000000000003</c:v>
                </c:pt>
                <c:pt idx="4">
                  <c:v>29.69</c:v>
                </c:pt>
              </c:numCache>
            </c:numRef>
          </c:val>
          <c:extLst>
            <c:ext xmlns:c16="http://schemas.microsoft.com/office/drawing/2014/chart" uri="{C3380CC4-5D6E-409C-BE32-E72D297353CC}">
              <c16:uniqueId val="{00000000-7740-4477-AC18-EA4E21008EB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7740-4477-AC18-EA4E21008EB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559.73</c:v>
                </c:pt>
                <c:pt idx="1">
                  <c:v>588.91999999999996</c:v>
                </c:pt>
                <c:pt idx="2">
                  <c:v>616.32000000000005</c:v>
                </c:pt>
                <c:pt idx="3">
                  <c:v>670.36</c:v>
                </c:pt>
                <c:pt idx="4">
                  <c:v>757.66</c:v>
                </c:pt>
              </c:numCache>
            </c:numRef>
          </c:val>
          <c:extLst>
            <c:ext xmlns:c16="http://schemas.microsoft.com/office/drawing/2014/chart" uri="{C3380CC4-5D6E-409C-BE32-E72D297353CC}">
              <c16:uniqueId val="{00000000-3588-49D4-BEAB-8508B8310C6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3588-49D4-BEAB-8508B8310C6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島根県　知夫村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615</v>
      </c>
      <c r="AM8" s="37"/>
      <c r="AN8" s="37"/>
      <c r="AO8" s="37"/>
      <c r="AP8" s="37"/>
      <c r="AQ8" s="37"/>
      <c r="AR8" s="37"/>
      <c r="AS8" s="37"/>
      <c r="AT8" s="38">
        <f>データ!$S$6</f>
        <v>13.7</v>
      </c>
      <c r="AU8" s="38"/>
      <c r="AV8" s="38"/>
      <c r="AW8" s="38"/>
      <c r="AX8" s="38"/>
      <c r="AY8" s="38"/>
      <c r="AZ8" s="38"/>
      <c r="BA8" s="38"/>
      <c r="BB8" s="38">
        <f>データ!$T$6</f>
        <v>44.89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99.17</v>
      </c>
      <c r="Q10" s="38"/>
      <c r="R10" s="38"/>
      <c r="S10" s="38"/>
      <c r="T10" s="38"/>
      <c r="U10" s="38"/>
      <c r="V10" s="38"/>
      <c r="W10" s="37">
        <f>データ!$Q$6</f>
        <v>4300</v>
      </c>
      <c r="X10" s="37"/>
      <c r="Y10" s="37"/>
      <c r="Z10" s="37"/>
      <c r="AA10" s="37"/>
      <c r="AB10" s="37"/>
      <c r="AC10" s="37"/>
      <c r="AD10" s="2"/>
      <c r="AE10" s="2"/>
      <c r="AF10" s="2"/>
      <c r="AG10" s="2"/>
      <c r="AH10" s="2"/>
      <c r="AI10" s="2"/>
      <c r="AJ10" s="2"/>
      <c r="AK10" s="2"/>
      <c r="AL10" s="37">
        <f>データ!$U$6</f>
        <v>599</v>
      </c>
      <c r="AM10" s="37"/>
      <c r="AN10" s="37"/>
      <c r="AO10" s="37"/>
      <c r="AP10" s="37"/>
      <c r="AQ10" s="37"/>
      <c r="AR10" s="37"/>
      <c r="AS10" s="37"/>
      <c r="AT10" s="38">
        <f>データ!$V$6</f>
        <v>13.7</v>
      </c>
      <c r="AU10" s="38"/>
      <c r="AV10" s="38"/>
      <c r="AW10" s="38"/>
      <c r="AX10" s="38"/>
      <c r="AY10" s="38"/>
      <c r="AZ10" s="38"/>
      <c r="BA10" s="38"/>
      <c r="BB10" s="38">
        <f>データ!$W$6</f>
        <v>43.72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HXklrY0Ij+F/fi7dzWFt/EzQIPbvNeSFRAP2N8qBDzjcjfbsHLA/ba3DgrmgRb7z6dJaGxYrkZ2ae2xCq0K6jg==" saltValue="Qme6mdL49sX0916wGiYq9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325279</v>
      </c>
      <c r="D6" s="20">
        <f t="shared" si="3"/>
        <v>47</v>
      </c>
      <c r="E6" s="20">
        <f t="shared" si="3"/>
        <v>1</v>
      </c>
      <c r="F6" s="20">
        <f t="shared" si="3"/>
        <v>0</v>
      </c>
      <c r="G6" s="20">
        <f t="shared" si="3"/>
        <v>0</v>
      </c>
      <c r="H6" s="20" t="str">
        <f t="shared" si="3"/>
        <v>島根県　知夫村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99.17</v>
      </c>
      <c r="Q6" s="21">
        <f t="shared" si="3"/>
        <v>4300</v>
      </c>
      <c r="R6" s="21">
        <f t="shared" si="3"/>
        <v>615</v>
      </c>
      <c r="S6" s="21">
        <f t="shared" si="3"/>
        <v>13.7</v>
      </c>
      <c r="T6" s="21">
        <f t="shared" si="3"/>
        <v>44.89</v>
      </c>
      <c r="U6" s="21">
        <f t="shared" si="3"/>
        <v>599</v>
      </c>
      <c r="V6" s="21">
        <f t="shared" si="3"/>
        <v>13.7</v>
      </c>
      <c r="W6" s="21">
        <f t="shared" si="3"/>
        <v>43.72</v>
      </c>
      <c r="X6" s="22">
        <f>IF(X7="",NA(),X7)</f>
        <v>47.32</v>
      </c>
      <c r="Y6" s="22">
        <f t="shared" ref="Y6:AG6" si="4">IF(Y7="",NA(),Y7)</f>
        <v>47.76</v>
      </c>
      <c r="Z6" s="22">
        <f t="shared" si="4"/>
        <v>44.7</v>
      </c>
      <c r="AA6" s="22">
        <f t="shared" si="4"/>
        <v>41.87</v>
      </c>
      <c r="AB6" s="22">
        <f t="shared" si="4"/>
        <v>55.73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3001.63</v>
      </c>
      <c r="BF6" s="22">
        <f t="shared" ref="BF6:BN6" si="7">IF(BF7="",NA(),BF7)</f>
        <v>2941.91</v>
      </c>
      <c r="BG6" s="22">
        <f t="shared" si="7"/>
        <v>3056.1</v>
      </c>
      <c r="BH6" s="22">
        <f t="shared" si="7"/>
        <v>3308</v>
      </c>
      <c r="BI6" s="22">
        <f t="shared" si="7"/>
        <v>3360.54</v>
      </c>
      <c r="BJ6" s="22">
        <f t="shared" si="7"/>
        <v>1274.21</v>
      </c>
      <c r="BK6" s="22">
        <f t="shared" si="7"/>
        <v>1183.92</v>
      </c>
      <c r="BL6" s="22">
        <f t="shared" si="7"/>
        <v>1128.72</v>
      </c>
      <c r="BM6" s="22">
        <f t="shared" si="7"/>
        <v>1125.25</v>
      </c>
      <c r="BN6" s="22">
        <f t="shared" si="7"/>
        <v>1157.05</v>
      </c>
      <c r="BO6" s="21" t="str">
        <f>IF(BO7="","",IF(BO7="-","【-】","【"&amp;SUBSTITUTE(TEXT(BO7,"#,##0.00"),"-","△")&amp;"】"))</f>
        <v>【982.48】</v>
      </c>
      <c r="BP6" s="22">
        <f>IF(BP7="",NA(),BP7)</f>
        <v>41.25</v>
      </c>
      <c r="BQ6" s="22">
        <f t="shared" ref="BQ6:BY6" si="8">IF(BQ7="",NA(),BQ7)</f>
        <v>39.14</v>
      </c>
      <c r="BR6" s="22">
        <f t="shared" si="8"/>
        <v>37.700000000000003</v>
      </c>
      <c r="BS6" s="22">
        <f t="shared" si="8"/>
        <v>34.880000000000003</v>
      </c>
      <c r="BT6" s="22">
        <f t="shared" si="8"/>
        <v>29.69</v>
      </c>
      <c r="BU6" s="22">
        <f t="shared" si="8"/>
        <v>41.25</v>
      </c>
      <c r="BV6" s="22">
        <f t="shared" si="8"/>
        <v>42.5</v>
      </c>
      <c r="BW6" s="22">
        <f t="shared" si="8"/>
        <v>41.84</v>
      </c>
      <c r="BX6" s="22">
        <f t="shared" si="8"/>
        <v>41.44</v>
      </c>
      <c r="BY6" s="22">
        <f t="shared" si="8"/>
        <v>37.65</v>
      </c>
      <c r="BZ6" s="21" t="str">
        <f>IF(BZ7="","",IF(BZ7="-","【-】","【"&amp;SUBSTITUTE(TEXT(BZ7,"#,##0.00"),"-","△")&amp;"】"))</f>
        <v>【50.61】</v>
      </c>
      <c r="CA6" s="22">
        <f>IF(CA7="",NA(),CA7)</f>
        <v>559.73</v>
      </c>
      <c r="CB6" s="22">
        <f t="shared" ref="CB6:CJ6" si="9">IF(CB7="",NA(),CB7)</f>
        <v>588.91999999999996</v>
      </c>
      <c r="CC6" s="22">
        <f t="shared" si="9"/>
        <v>616.32000000000005</v>
      </c>
      <c r="CD6" s="22">
        <f t="shared" si="9"/>
        <v>670.36</v>
      </c>
      <c r="CE6" s="22">
        <f t="shared" si="9"/>
        <v>757.66</v>
      </c>
      <c r="CF6" s="22">
        <f t="shared" si="9"/>
        <v>383.25</v>
      </c>
      <c r="CG6" s="22">
        <f t="shared" si="9"/>
        <v>377.72</v>
      </c>
      <c r="CH6" s="22">
        <f t="shared" si="9"/>
        <v>390.47</v>
      </c>
      <c r="CI6" s="22">
        <f t="shared" si="9"/>
        <v>403.61</v>
      </c>
      <c r="CJ6" s="22">
        <f t="shared" si="9"/>
        <v>442.82</v>
      </c>
      <c r="CK6" s="21" t="str">
        <f>IF(CK7="","",IF(CK7="-","【-】","【"&amp;SUBSTITUTE(TEXT(CK7,"#,##0.00"),"-","△")&amp;"】"))</f>
        <v>【320.83】</v>
      </c>
      <c r="CL6" s="22">
        <f>IF(CL7="",NA(),CL7)</f>
        <v>40.33</v>
      </c>
      <c r="CM6" s="22">
        <f t="shared" ref="CM6:CU6" si="10">IF(CM7="",NA(),CM7)</f>
        <v>44.67</v>
      </c>
      <c r="CN6" s="22">
        <f t="shared" si="10"/>
        <v>43.65</v>
      </c>
      <c r="CO6" s="22">
        <f t="shared" si="10"/>
        <v>41.93</v>
      </c>
      <c r="CP6" s="22">
        <f t="shared" si="10"/>
        <v>36.9</v>
      </c>
      <c r="CQ6" s="22">
        <f t="shared" si="10"/>
        <v>48.26</v>
      </c>
      <c r="CR6" s="22">
        <f t="shared" si="10"/>
        <v>48.01</v>
      </c>
      <c r="CS6" s="22">
        <f t="shared" si="10"/>
        <v>49.08</v>
      </c>
      <c r="CT6" s="22">
        <f t="shared" si="10"/>
        <v>51.46</v>
      </c>
      <c r="CU6" s="22">
        <f t="shared" si="10"/>
        <v>51.84</v>
      </c>
      <c r="CV6" s="21" t="str">
        <f>IF(CV7="","",IF(CV7="-","【-】","【"&amp;SUBSTITUTE(TEXT(CV7,"#,##0.00"),"-","△")&amp;"】"))</f>
        <v>【56.15】</v>
      </c>
      <c r="CW6" s="22">
        <f>IF(CW7="",NA(),CW7)</f>
        <v>78.599999999999994</v>
      </c>
      <c r="CX6" s="22">
        <f t="shared" ref="CX6:DF6" si="11">IF(CX7="",NA(),CX7)</f>
        <v>71.27</v>
      </c>
      <c r="CY6" s="22">
        <f t="shared" si="11"/>
        <v>74.290000000000006</v>
      </c>
      <c r="CZ6" s="22">
        <f t="shared" si="11"/>
        <v>76</v>
      </c>
      <c r="DA6" s="22">
        <f t="shared" si="11"/>
        <v>92.56</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3.16</v>
      </c>
      <c r="EG6" s="21">
        <f t="shared" si="14"/>
        <v>0</v>
      </c>
      <c r="EH6" s="22">
        <f t="shared" si="14"/>
        <v>1.94</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325279</v>
      </c>
      <c r="D7" s="24">
        <v>47</v>
      </c>
      <c r="E7" s="24">
        <v>1</v>
      </c>
      <c r="F7" s="24">
        <v>0</v>
      </c>
      <c r="G7" s="24">
        <v>0</v>
      </c>
      <c r="H7" s="24" t="s">
        <v>96</v>
      </c>
      <c r="I7" s="24" t="s">
        <v>97</v>
      </c>
      <c r="J7" s="24" t="s">
        <v>98</v>
      </c>
      <c r="K7" s="24" t="s">
        <v>99</v>
      </c>
      <c r="L7" s="24" t="s">
        <v>100</v>
      </c>
      <c r="M7" s="24" t="s">
        <v>101</v>
      </c>
      <c r="N7" s="25" t="s">
        <v>102</v>
      </c>
      <c r="O7" s="25" t="s">
        <v>103</v>
      </c>
      <c r="P7" s="25">
        <v>99.17</v>
      </c>
      <c r="Q7" s="25">
        <v>4300</v>
      </c>
      <c r="R7" s="25">
        <v>615</v>
      </c>
      <c r="S7" s="25">
        <v>13.7</v>
      </c>
      <c r="T7" s="25">
        <v>44.89</v>
      </c>
      <c r="U7" s="25">
        <v>599</v>
      </c>
      <c r="V7" s="25">
        <v>13.7</v>
      </c>
      <c r="W7" s="25">
        <v>43.72</v>
      </c>
      <c r="X7" s="25">
        <v>47.32</v>
      </c>
      <c r="Y7" s="25">
        <v>47.76</v>
      </c>
      <c r="Z7" s="25">
        <v>44.7</v>
      </c>
      <c r="AA7" s="25">
        <v>41.87</v>
      </c>
      <c r="AB7" s="25">
        <v>55.73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3001.63</v>
      </c>
      <c r="BF7" s="25">
        <v>2941.91</v>
      </c>
      <c r="BG7" s="25">
        <v>3056.1</v>
      </c>
      <c r="BH7" s="25">
        <v>3308</v>
      </c>
      <c r="BI7" s="25">
        <v>3360.54</v>
      </c>
      <c r="BJ7" s="25">
        <v>1274.21</v>
      </c>
      <c r="BK7" s="25">
        <v>1183.92</v>
      </c>
      <c r="BL7" s="25">
        <v>1128.72</v>
      </c>
      <c r="BM7" s="25">
        <v>1125.25</v>
      </c>
      <c r="BN7" s="25">
        <v>1157.05</v>
      </c>
      <c r="BO7" s="25">
        <v>982.48</v>
      </c>
      <c r="BP7" s="25">
        <v>41.25</v>
      </c>
      <c r="BQ7" s="25">
        <v>39.14</v>
      </c>
      <c r="BR7" s="25">
        <v>37.700000000000003</v>
      </c>
      <c r="BS7" s="25">
        <v>34.880000000000003</v>
      </c>
      <c r="BT7" s="25">
        <v>29.69</v>
      </c>
      <c r="BU7" s="25">
        <v>41.25</v>
      </c>
      <c r="BV7" s="25">
        <v>42.5</v>
      </c>
      <c r="BW7" s="25">
        <v>41.84</v>
      </c>
      <c r="BX7" s="25">
        <v>41.44</v>
      </c>
      <c r="BY7" s="25">
        <v>37.65</v>
      </c>
      <c r="BZ7" s="25">
        <v>50.61</v>
      </c>
      <c r="CA7" s="25">
        <v>559.73</v>
      </c>
      <c r="CB7" s="25">
        <v>588.91999999999996</v>
      </c>
      <c r="CC7" s="25">
        <v>616.32000000000005</v>
      </c>
      <c r="CD7" s="25">
        <v>670.36</v>
      </c>
      <c r="CE7" s="25">
        <v>757.66</v>
      </c>
      <c r="CF7" s="25">
        <v>383.25</v>
      </c>
      <c r="CG7" s="25">
        <v>377.72</v>
      </c>
      <c r="CH7" s="25">
        <v>390.47</v>
      </c>
      <c r="CI7" s="25">
        <v>403.61</v>
      </c>
      <c r="CJ7" s="25">
        <v>442.82</v>
      </c>
      <c r="CK7" s="25">
        <v>320.83</v>
      </c>
      <c r="CL7" s="25">
        <v>40.33</v>
      </c>
      <c r="CM7" s="25">
        <v>44.67</v>
      </c>
      <c r="CN7" s="25">
        <v>43.65</v>
      </c>
      <c r="CO7" s="25">
        <v>41.93</v>
      </c>
      <c r="CP7" s="25">
        <v>36.9</v>
      </c>
      <c r="CQ7" s="25">
        <v>48.26</v>
      </c>
      <c r="CR7" s="25">
        <v>48.01</v>
      </c>
      <c r="CS7" s="25">
        <v>49.08</v>
      </c>
      <c r="CT7" s="25">
        <v>51.46</v>
      </c>
      <c r="CU7" s="25">
        <v>51.84</v>
      </c>
      <c r="CV7" s="25">
        <v>56.15</v>
      </c>
      <c r="CW7" s="25">
        <v>78.599999999999994</v>
      </c>
      <c r="CX7" s="25">
        <v>71.27</v>
      </c>
      <c r="CY7" s="25">
        <v>74.290000000000006</v>
      </c>
      <c r="CZ7" s="25">
        <v>76</v>
      </c>
      <c r="DA7" s="25">
        <v>92.56</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3.16</v>
      </c>
      <c r="EG7" s="25">
        <v>0</v>
      </c>
      <c r="EH7" s="25">
        <v>1.94</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矢田 涼一</cp:lastModifiedBy>
  <dcterms:created xsi:type="dcterms:W3CDTF">2023-12-05T01:06:53Z</dcterms:created>
  <dcterms:modified xsi:type="dcterms:W3CDTF">2024-02-13T02:37:26Z</dcterms:modified>
  <cp:category/>
</cp:coreProperties>
</file>