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nakahama-masato\Desktop\"/>
    </mc:Choice>
  </mc:AlternateContent>
  <xr:revisionPtr revIDLastSave="0" documentId="8_{A7C07730-9C1E-48FB-AADB-C8B0DDBE27AB}" xr6:coauthVersionLast="47" xr6:coauthVersionMax="47" xr10:uidLastSave="{00000000-0000-0000-0000-000000000000}"/>
  <workbookProtection workbookAlgorithmName="SHA-512" workbookHashValue="2G5OsQlY2TH3Rfs6IneV1rED7WJaF5mzL6VhbccENpUjAxarC5QmUpkLyyFibNNsaQz83k7nUSQKEy3NiTq8Sw==" workbookSaltValue="EkLuI+bu0UxfoFyw9pfnUA==" workbookSpinCount="100000" lockStructure="1"/>
  <bookViews>
    <workbookView xWindow="1908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<sst xmlns="http://schemas.openxmlformats.org/spreadsheetml/2006/main" count="247" uniqueCount="119">
  <si>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</si>
  <si>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</si>
  <si>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</si>
  <si>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</si>
  <si>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</si>
  <si>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</si>
  <si>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</si>
  <si>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</si>
  <si>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</si>
  <si>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</si>
  <si>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</si>
  <si>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</si>
  <si>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</si>
  <si>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</si>
  <si>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</si>
  <si>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</si>
  <si>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</si>
  <si>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</si>
  <si>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</si>
  <si>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</si>
  <si>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</si>
  <si>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</si>
  <si>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</si>
  <si>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</si>
  <si>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</si>
  <si>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</si>
  <si>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</si>
  <si>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</si>
  <si>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</si>
  <si>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</si>
  <si>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</si>
  <si>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</si>
  <si>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</si>
  <si>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</si>
  <si>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</si>
  <si>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</si>
  <si>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</si>
  <si>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</si>
  <si>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</si>
  <si>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</si>
  <si>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</si>
  <si>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</si>
  <si>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</si>
  <si>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</si>
  <si>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</si>
  <si>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</si>
  <si>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</si>
  <si>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</si>
  <si>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</si>
  <si>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</si>
  <si>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</si>
  <si>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</si>
  <si>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</si>
  <si>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</si>
  <si>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</si>
  <si>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</si>
  <si>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</si>
  <si>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</si>
  <si>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</si>
  <si>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</si>
  <si>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</si>
  <si>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</si>
  <si>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</si>
  <si>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</si>
  <si>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</si>
  <si>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</si>
  <si>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</si>
  <si>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</si>
  <si>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</si>
  <si>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</si>
  <si>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</si>
  <si>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</si>
  <si>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</si>
  <si>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</si>
  <si>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</si>
  <si>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</si>
  <si>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</si>
  <si>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</si>
  <si>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</si>
  <si>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</si>
  <si>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</si>
  <si>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</si>
  <si>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</si>
  <si>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</si>
  <si>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</si>
  <si>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</si>
  <si>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</si>
  <si>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</si>
  <si>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</si>
  <si>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</si>
  <si>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</si>
  <si>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</si>
  <si>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</si>
  <si>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</si>
  <si>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</si>
  <si>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</si>
  <si>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</si>
  <si>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</si>
  <si>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</si>
  <si>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</si>
  <si>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</si>
  <si>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</si>
  <si>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</si>
  <si>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</si>
  <si>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</si>
  <si>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</si>
  <si>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</si>
  <si>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</si>
  <si>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</si>
  <si>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</si>
  <si>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</si>
  <si>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</si>
  <si>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</si>
  <si>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</si>
  <si>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</si>
  <si>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</si>
  <si>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本事業は、平成15年度から2ヶ年のみ実施し、現在5集落については個別排水処理事業にて対応しているため新規事業はない状況にある。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t>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</si>
  <si>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</si>
  <si>
    <t>　現在個別排水処理事業にて対応しているため、大きな料金収入は見込めない状況である。維持管理費のウエイトが大きいため経費回収率、汚水処理原価が類似団体平均値を下回る数値となっている。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</si>
</sst>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6-44A8-A63F-6E1D61F7EB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96-44A8-A63F-6E1D61F7EB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0B1-47FF-B057-D6D2E4D441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E0B1-47FF-B057-D6D2E4D441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19.27</c:v>
                </c:pt>
                <c:pt idx="1">
                  <c:v>18.95</c:v>
                </c:pt>
                <c:pt idx="2">
                  <c:v>18.329999999999998</c:v>
                </c:pt>
                <c:pt idx="3">
                  <c:v>18.21</c:v>
                </c:pt>
                <c:pt idx="4">
                  <c:v>18.010000000000002</c:v>
                </c:pt>
              </c:numCache>
            </c:numRef>
          </c:val>
          <c:extLst>
            <c:ext xmlns:c16="http://schemas.microsoft.com/office/drawing/2014/chart" uri="{C3380CC4-5D6E-409C-BE32-E72D297353CC}">
              <c16:uniqueId val="{00000000-FC45-44D6-A58D-27DA89D5EC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C45-44D6-A58D-27DA89D5EC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100.38</c:v>
                </c:pt>
                <c:pt idx="1">
                  <c:v>100.38</c:v>
                </c:pt>
                <c:pt idx="2">
                  <c:v>99.93</c:v>
                </c:pt>
                <c:pt idx="3">
                  <c:v>96.35</c:v>
                </c:pt>
                <c:pt idx="4">
                  <c:v>103.76</c:v>
                </c:pt>
              </c:numCache>
            </c:numRef>
          </c:val>
          <c:extLst>
            <c:ext xmlns:c16="http://schemas.microsoft.com/office/drawing/2014/chart" uri="{C3380CC4-5D6E-409C-BE32-E72D297353CC}">
              <c16:uniqueId val="{00000000-8E90-4BBE-BBBC-803FE358CB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0-4BBE-BBBC-803FE358CB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5-4006-9949-2F24F735B5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5-4006-9949-2F24F735B5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5-4403-9C58-BAAD32E862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5-4403-9C58-BAAD32E862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7-4B25-A384-ECC3CC2681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7-4B25-A384-ECC3CC2681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F-461D-A1D6-C1D7B11786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F-461D-A1D6-C1D7B11786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500.7</c:v>
                </c:pt>
                <c:pt idx="1">
                  <c:v>0</c:v>
                </c:pt>
                <c:pt idx="2" formatCode="#,##0.00;&quot;△&quot;#,##0.00;&quot;-&quot;">
                  <c:v>452.69</c:v>
                </c:pt>
                <c:pt idx="3" formatCode="#,##0.00;&quot;△&quot;#,##0.00;&quot;-&quot;">
                  <c:v>547.66</c:v>
                </c:pt>
                <c:pt idx="4" formatCode="#,##0.00;&quot;△&quot;#,##0.00;&quot;-&quot;">
                  <c:v>534.95000000000005</c:v>
                </c:pt>
              </c:numCache>
            </c:numRef>
          </c:val>
          <c:extLst>
            <c:ext xmlns:c16="http://schemas.microsoft.com/office/drawing/2014/chart" uri="{C3380CC4-5D6E-409C-BE32-E72D297353CC}">
              <c16:uniqueId val="{00000000-32C1-41E7-BC09-5A5BB28B60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2C1-41E7-BC09-5A5BB28B60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63.05</c:v>
                </c:pt>
                <c:pt idx="1">
                  <c:v>53.88</c:v>
                </c:pt>
                <c:pt idx="2">
                  <c:v>60.99</c:v>
                </c:pt>
                <c:pt idx="3">
                  <c:v>47.44</c:v>
                </c:pt>
                <c:pt idx="4">
                  <c:v>47.81</c:v>
                </c:pt>
              </c:numCache>
            </c:numRef>
          </c:val>
          <c:extLst>
            <c:ext xmlns:c16="http://schemas.microsoft.com/office/drawing/2014/chart" uri="{C3380CC4-5D6E-409C-BE32-E72D297353CC}">
              <c16:uniqueId val="{00000000-13D1-41C4-B67B-809D92DA43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13D1-41C4-B67B-809D92DA43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220.71</c:v>
                </c:pt>
                <c:pt idx="1">
                  <c:v>237.21</c:v>
                </c:pt>
                <c:pt idx="2">
                  <c:v>245.68</c:v>
                </c:pt>
                <c:pt idx="3">
                  <c:v>288.12</c:v>
                </c:pt>
                <c:pt idx="4">
                  <c:v>287.16000000000003</c:v>
                </c:pt>
              </c:numCache>
            </c:numRef>
          </c:val>
          <c:extLst>
            <c:ext xmlns:c16="http://schemas.microsoft.com/office/drawing/2014/chart" uri="{C3380CC4-5D6E-409C-BE32-E72D297353CC}">
              <c16:uniqueId val="{00000000-F7C5-4ED9-B0CC-3380E618C4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F7C5-4ED9-B0CC-3380E618C4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西ノ島町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2606</v>
      </c>
      <c r="AM8" s="55"/>
      <c r="AN8" s="55"/>
      <c r="AO8" s="55"/>
      <c r="AP8" s="55"/>
      <c r="AQ8" s="55"/>
      <c r="AR8" s="55"/>
      <c r="AS8" s="55"/>
      <c r="AT8" s="54">
        <f>データ!T6</f>
        <v>55.97</v>
      </c>
      <c r="AU8" s="54"/>
      <c r="AV8" s="54"/>
      <c r="AW8" s="54"/>
      <c r="AX8" s="54"/>
      <c r="AY8" s="54"/>
      <c r="AZ8" s="54"/>
      <c r="BA8" s="54"/>
      <c r="BB8" s="54">
        <f>データ!U6</f>
        <v>46.56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10.19</v>
      </c>
      <c r="Q10" s="54"/>
      <c r="R10" s="54"/>
      <c r="S10" s="54"/>
      <c r="T10" s="54"/>
      <c r="U10" s="54"/>
      <c r="V10" s="54"/>
      <c r="W10" s="54">
        <f>データ!Q6</f>
        <v>100</v>
      </c>
      <c r="X10" s="54"/>
      <c r="Y10" s="54"/>
      <c r="Z10" s="54"/>
      <c r="AA10" s="54"/>
      <c r="AB10" s="54"/>
      <c r="AC10" s="54"/>
      <c r="AD10" s="55">
        <f>データ!R6</f>
        <v>3525</v>
      </c>
      <c r="AE10" s="55"/>
      <c r="AF10" s="55"/>
      <c r="AG10" s="55"/>
      <c r="AH10" s="55"/>
      <c r="AI10" s="55"/>
      <c r="AJ10" s="55"/>
      <c r="AK10" s="2"/>
      <c r="AL10" s="55">
        <f>データ!V6</f>
        <v>261</v>
      </c>
      <c r="AM10" s="55"/>
      <c r="AN10" s="55"/>
      <c r="AO10" s="55"/>
      <c r="AP10" s="55"/>
      <c r="AQ10" s="55"/>
      <c r="AR10" s="55"/>
      <c r="AS10" s="55"/>
      <c r="AT10" s="54">
        <f>データ!W6</f>
        <v>0.25</v>
      </c>
      <c r="AU10" s="54"/>
      <c r="AV10" s="54"/>
      <c r="AW10" s="54"/>
      <c r="AX10" s="54"/>
      <c r="AY10" s="54"/>
      <c r="AZ10" s="54"/>
      <c r="BA10" s="54"/>
      <c r="BB10" s="54">
        <f>データ!X6</f>
        <v>1044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zL2ZEMTCoeWNXtbgriazn3tR8dwbQDc/UgLl1w48ykdSzXeO4vYivG5uyJYNnwhHqVKJHohahnCvyh+tmsWnTw==" saltValue="fR/IpiNVymmiBayLXfMb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325261</v>
      </c>
      <c r="D6" s="19">
        <f t="shared" si="3"/>
        <v>47</v>
      </c>
      <c r="E6" s="19">
        <f t="shared" si="3"/>
        <v>18</v>
      </c>
      <c r="F6" s="19">
        <f t="shared" si="3"/>
        <v>0</v>
      </c>
      <c r="G6" s="19">
        <f t="shared" si="3"/>
        <v>0</v>
      </c>
      <c r="H6" s="19" t="str">
        <f t="shared" si="3"/>
        <v>島根県　西ノ島町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10.19</v>
      </c>
      <c r="Q6" s="20">
        <f t="shared" si="3"/>
        <v>100</v>
      </c>
      <c r="R6" s="20">
        <f t="shared" si="3"/>
        <v>3525</v>
      </c>
      <c r="S6" s="20">
        <f t="shared" si="3"/>
        <v>2606</v>
      </c>
      <c r="T6" s="20">
        <f t="shared" si="3"/>
        <v>55.97</v>
      </c>
      <c r="U6" s="20">
        <f t="shared" si="3"/>
        <v>46.56</v>
      </c>
      <c r="V6" s="20">
        <f t="shared" si="3"/>
        <v>261</v>
      </c>
      <c r="W6" s="20">
        <f t="shared" si="3"/>
        <v>0.25</v>
      </c>
      <c r="X6" s="20">
        <f t="shared" si="3"/>
        <v>1044</v>
      </c>
      <c r="Y6" s="21">
        <f>IF(Y7="",NA(),Y7)</f>
        <v>100.38</v>
      </c>
      <c r="Z6" s="21">
        <f t="shared" ref="Z6:AH6" si="4">IF(Z7="",NA(),Z7)</f>
        <v>100.38</v>
      </c>
      <c r="AA6" s="21">
        <f t="shared" si="4"/>
        <v>99.93</v>
      </c>
      <c r="AB6" s="21">
        <f t="shared" si="4"/>
        <v>96.35</v>
      </c>
      <c r="AC6" s="21">
        <f t="shared" si="4"/>
        <v>103.76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500.7</v>
      </c>
      <c r="BG6" s="20">
        <f t="shared" ref="BG6:BO6" si="7">IF(BG7="",NA(),BG7)</f>
        <v>0</v>
      </c>
      <c r="BH6" s="21">
        <f t="shared" si="7"/>
        <v>452.69</v>
      </c>
      <c r="BI6" s="21">
        <f t="shared" si="7"/>
        <v>547.66</v>
      </c>
      <c r="BJ6" s="21">
        <f t="shared" si="7"/>
        <v>534.95000000000005</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63.05</v>
      </c>
      <c r="BR6" s="21">
        <f t="shared" ref="BR6:BZ6" si="8">IF(BR7="",NA(),BR7)</f>
        <v>53.88</v>
      </c>
      <c r="BS6" s="21">
        <f t="shared" si="8"/>
        <v>60.99</v>
      </c>
      <c r="BT6" s="21">
        <f t="shared" si="8"/>
        <v>47.44</v>
      </c>
      <c r="BU6" s="21">
        <f t="shared" si="8"/>
        <v>47.81</v>
      </c>
      <c r="BV6" s="21">
        <f t="shared" si="8"/>
        <v>63.06</v>
      </c>
      <c r="BW6" s="21">
        <f t="shared" si="8"/>
        <v>62.5</v>
      </c>
      <c r="BX6" s="21">
        <f t="shared" si="8"/>
        <v>60.59</v>
      </c>
      <c r="BY6" s="21">
        <f t="shared" si="8"/>
        <v>60</v>
      </c>
      <c r="BZ6" s="21">
        <f t="shared" si="8"/>
        <v>59.01</v>
      </c>
      <c r="CA6" s="20" t="str">
        <f>IF(CA7="","",IF(CA7="-","【-】","【"&amp;SUBSTITUTE(TEXT(CA7,"#,##0.00"),"-","△")&amp;"】"))</f>
        <v>【57.03】</v>
      </c>
      <c r="CB6" s="21">
        <f>IF(CB7="",NA(),CB7)</f>
        <v>220.71</v>
      </c>
      <c r="CC6" s="21">
        <f t="shared" ref="CC6:CK6" si="9">IF(CC7="",NA(),CC7)</f>
        <v>237.21</v>
      </c>
      <c r="CD6" s="21">
        <f t="shared" si="9"/>
        <v>245.68</v>
      </c>
      <c r="CE6" s="21">
        <f t="shared" si="9"/>
        <v>288.12</v>
      </c>
      <c r="CF6" s="21">
        <f t="shared" si="9"/>
        <v>287.16000000000003</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19.27</v>
      </c>
      <c r="CY6" s="21">
        <f t="shared" ref="CY6:DG6" si="11">IF(CY7="",NA(),CY7)</f>
        <v>18.95</v>
      </c>
      <c r="CZ6" s="21">
        <f t="shared" si="11"/>
        <v>18.329999999999998</v>
      </c>
      <c r="DA6" s="21">
        <f t="shared" si="11"/>
        <v>18.21</v>
      </c>
      <c r="DB6" s="21">
        <f t="shared" si="11"/>
        <v>18.010000000000002</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325261</v>
      </c>
      <c r="D7" s="23">
        <v>47</v>
      </c>
      <c r="E7" s="23">
        <v>18</v>
      </c>
      <c r="F7" s="23">
        <v>0</v>
      </c>
      <c r="G7" s="23">
        <v>0</v>
      </c>
      <c r="H7" s="23" t="s">
        <v>97</v>
      </c>
      <c r="I7" s="23" t="s">
        <v>98</v>
      </c>
      <c r="J7" s="23" t="s">
        <v>99</v>
      </c>
      <c r="K7" s="23" t="s">
        <v>100</v>
      </c>
      <c r="L7" s="23" t="s">
        <v>101</v>
      </c>
      <c r="M7" s="23" t="s">
        <v>102</v>
      </c>
      <c r="N7" s="24" t="s">
        <v>103</v>
      </c>
      <c r="O7" s="24" t="s">
        <v>104</v>
      </c>
      <c r="P7" s="24">
        <v>10.19</v>
      </c>
      <c r="Q7" s="24">
        <v>100</v>
      </c>
      <c r="R7" s="24">
        <v>3525</v>
      </c>
      <c r="S7" s="24">
        <v>2606</v>
      </c>
      <c r="T7" s="24">
        <v>55.97</v>
      </c>
      <c r="U7" s="24">
        <v>46.56</v>
      </c>
      <c r="V7" s="24">
        <v>261</v>
      </c>
      <c r="W7" s="24">
        <v>0.25</v>
      </c>
      <c r="X7" s="24">
        <v>1044</v>
      </c>
      <c r="Y7" s="24">
        <v>100.38</v>
      </c>
      <c r="Z7" s="24">
        <v>100.38</v>
      </c>
      <c r="AA7" s="24">
        <v>99.93</v>
      </c>
      <c r="AB7" s="24">
        <v>96.35</v>
      </c>
      <c r="AC7" s="24">
        <v>103.76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500.7</v>
      </c>
      <c r="BG7" s="24">
        <v>0</v>
      </c>
      <c r="BH7" s="24">
        <v>452.69</v>
      </c>
      <c r="BI7" s="24">
        <v>547.66</v>
      </c>
      <c r="BJ7" s="24">
        <v>534.95000000000005</v>
      </c>
      <c r="BK7" s="24">
        <v>296.89</v>
      </c>
      <c r="BL7" s="24">
        <v>270.57</v>
      </c>
      <c r="BM7" s="24">
        <v>294.27</v>
      </c>
      <c r="BN7" s="24">
        <v>294.08999999999997</v>
      </c>
      <c r="BO7" s="24">
        <v>294.08999999999997</v>
      </c>
      <c r="BP7" s="24">
        <v>307.39</v>
      </c>
      <c r="BQ7" s="24">
        <v>63.05</v>
      </c>
      <c r="BR7" s="24">
        <v>53.88</v>
      </c>
      <c r="BS7" s="24">
        <v>60.99</v>
      </c>
      <c r="BT7" s="24">
        <v>47.44</v>
      </c>
      <c r="BU7" s="24">
        <v>47.81</v>
      </c>
      <c r="BV7" s="24">
        <v>63.06</v>
      </c>
      <c r="BW7" s="24">
        <v>62.5</v>
      </c>
      <c r="BX7" s="24">
        <v>60.59</v>
      </c>
      <c r="BY7" s="24">
        <v>60</v>
      </c>
      <c r="BZ7" s="24">
        <v>59.01</v>
      </c>
      <c r="CA7" s="24">
        <v>57.03</v>
      </c>
      <c r="CB7" s="24">
        <v>220.71</v>
      </c>
      <c r="CC7" s="24">
        <v>237.21</v>
      </c>
      <c r="CD7" s="24">
        <v>245.68</v>
      </c>
      <c r="CE7" s="24">
        <v>288.12</v>
      </c>
      <c r="CF7" s="24">
        <v>287.16000000000003</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19.27</v>
      </c>
      <c r="CY7" s="24">
        <v>18.95</v>
      </c>
      <c r="CZ7" s="24">
        <v>18.329999999999998</v>
      </c>
      <c r="DA7" s="24">
        <v>18.21</v>
      </c>
      <c r="DB7" s="24">
        <v>18.010000000000002</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中浜 正登</cp:lastModifiedBy>
  <cp:lastPrinted>2024-02-06T09:15:04Z</cp:lastPrinted>
  <dcterms:created xsi:type="dcterms:W3CDTF">2023-12-12T03:00:41Z</dcterms:created>
  <dcterms:modified xsi:type="dcterms:W3CDTF">2024-02-06T09:15:18Z</dcterms:modified>
  <cp:category/>
</cp:coreProperties>
</file>