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nns-sv\財政課\1財政課（交付税・起債）\★08 照会・回答\R5提出・回答・通知（公営企業関係）\240116【２／７（水）県〆切】公営企業に係る「経営比較分析表」の分析等について\提出\"/>
    </mc:Choice>
  </mc:AlternateContent>
  <xr:revisionPtr revIDLastSave="0" documentId="13_ncr:1_{5BE5A5FD-1594-4808-91F5-7CE73C6AE72E}" xr6:coauthVersionLast="47" xr6:coauthVersionMax="47" xr10:uidLastSave="{00000000-0000-0000-0000-000000000000}"/>
  <workbookProtection workbookAlgorithmName="SHA-512" workbookHashValue="yv5eAPGvqYd3oAai1sQ9bwvLHl6NTCUaROib+jJQgMQ0BOyBEi5litF73bqQ+Oh5dpF5UEULcHhXGLU/TQ1vgg==" workbookSaltValue="HiRqGnHr9HxSA7TACJUCyQ==" workbookSpinCount="100000" lockStructure="1"/>
  <bookViews>
    <workbookView xWindow="28680" yWindow="-120" windowWidth="29040" windowHeight="164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R6" i="5"/>
  <c r="Q6" i="5"/>
  <c r="W10" i="4" s="1"/>
  <c r="P6" i="5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BB10" i="4"/>
  <c r="AL10" i="4"/>
  <c r="AD10" i="4"/>
  <c r="P10" i="4"/>
  <c r="B10" i="4"/>
  <c r="AT8" i="4"/>
  <c r="AL8" i="4"/>
  <c r="I8" i="4"/>
  <c r="B6" i="4"/>
</calcChain>
</file>

<file path=xl/sharedStrings.xml><?xml version="1.0" encoding="utf-8"?>
<sst xmlns="http://schemas.openxmlformats.org/spreadsheetml/2006/main" count="236" uniqueCount="120">
  <si>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</si>
  <si>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</si>
  <si>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</si>
  <si>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</si>
  <si>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</si>
  <si>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</si>
  <si>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</si>
  <si>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</si>
  <si>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</si>
  <si>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</si>
  <si>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</si>
  <si>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</si>
  <si>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</si>
  <si>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</si>
  <si>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</si>
  <si>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</si>
  <si>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</si>
  <si>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</si>
  <si>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</si>
  <si>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</si>
  <si>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</si>
  <si>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</si>
  <si>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</si>
  <si>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</si>
  <si>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</si>
  <si>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</si>
  <si>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</si>
  <si>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</si>
  <si>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</si>
  <si>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</si>
  <si>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</si>
  <si>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</si>
  <si>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</si>
  <si>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</si>
  <si>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</si>
  <si>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</si>
  <si>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</si>
  <si>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</si>
  <si>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</si>
  <si>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</si>
  <si>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</si>
  <si>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</si>
  <si>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</si>
  <si>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</si>
  <si>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</si>
  <si>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</si>
  <si>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</si>
  <si>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</si>
  <si>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</si>
  <si>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</si>
  <si>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</si>
  <si>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</si>
  <si>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</si>
  <si>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</si>
  <si>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</si>
  <si>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</si>
  <si>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</si>
  <si>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</si>
  <si>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</si>
  <si>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</si>
  <si>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</si>
  <si>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</si>
  <si>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</si>
  <si>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</si>
  <si>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</si>
  <si>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</si>
  <si>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</si>
  <si>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</si>
  <si>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</si>
  <si>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</si>
  <si>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</si>
  <si>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</si>
  <si>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</si>
  <si>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</si>
  <si>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</si>
  <si>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</si>
  <si>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</si>
  <si>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</si>
  <si>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</si>
  <si>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</si>
  <si>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</si>
  <si>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</si>
  <si>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</si>
  <si>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</si>
  <si>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</si>
  <si>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</si>
  <si>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</si>
  <si>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</si>
  <si>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</si>
  <si>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</si>
  <si>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</si>
  <si>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</si>
  <si>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</si>
  <si>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</si>
  <si>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</si>
  <si>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</si>
  <si>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</si>
  <si>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</si>
  <si>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西ノ島町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</si>
  <si>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</si>
  <si>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</si>
  <si>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</si>
  <si>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</si>
  <si>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</si>
  <si>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</si>
  <si>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</si>
  <si>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</si>
  <si>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</si>
  <si>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</si>
  <si>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</si>
  <si>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</si>
  <si>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</si>
  <si>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</si>
  <si>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</si>
  <si>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</si>
  <si>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</si>
  <si>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</si>
  <si>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特定環境保全公共下水道は平成18年度から供用を開始し接続率は平成23年度に41.3％、令和4年度は69.2％となっており今後も加入促進を進める。
　東部地区は供用開始から13年が経過しており、平成29年度に長寿命化計画の策定を行い、老朽化対策を見据えた整備を行っていく。
　また、地理的条件から汚水処理原価は平成27年度まで類似団体平均値よりも大幅に高い状態であったが、日々の維持管理費の削減等により改善されている。</t>
    <phoneticPr fontId="4"/>
  </si>
  <si>
    <t>　徐々に接続率が上昇しているものの、更なる加入促進のため平成23年度から分担金の分割納付ができるように制度改正を行った。人口は減少する見込みではあるものの、接続率を伸ばす抜本的な促進策を行うことで、営業収益を確保し、収益的収支比率の上昇を進める時にある。
　また、漁業集落排水施設及びし尿処理施設を含む施設の広域化、共同化に向けた検討について準備を進めていく。</t>
    <phoneticPr fontId="4"/>
  </si>
  <si>
    <t>　平成18年度に供用開始し、まだ際立つほどではないが、修繕費が増加しつつある。令和4年度には供用開始から16年が経過し、処理場、中継ポンプの機器類の更新時期を迎えた。
　そのため、平成29年度に策定した長寿命化計画に沿って経営状況を判断しながら、令和4年度から処理場、中継ポンプ施設の修繕を計画的に行っている。
　また、管渠老朽化率・改善率については現在不具合がないこと、法定耐用年数まで長い年月があることから、更新工事を行う予定はない。</t>
    <rPh sb="79" eb="80">
      <t>ムカ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</si>
</sst>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3-4280-A0AA-1B57D6311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0.06</c:v>
                </c:pt>
                <c:pt idx="2">
                  <c:v>0.02</c:v>
                </c:pt>
                <c:pt idx="3" formatCode="#,##0.00;&quot;△&quot;#,##0.00">
                  <c:v>0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3-4280-A0AA-1B57D6311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42.59</c:v>
                </c:pt>
                <c:pt idx="1">
                  <c:v>44.07</c:v>
                </c:pt>
                <c:pt idx="2">
                  <c:v>53.33</c:v>
                </c:pt>
                <c:pt idx="3">
                  <c:v>50.37</c:v>
                </c:pt>
                <c:pt idx="4">
                  <c:v>47.41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4-4E89-8361-4B28E1585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37.46</c:v>
                </c:pt>
                <c:pt idx="1">
                  <c:v>37.65</c:v>
                </c:pt>
                <c:pt idx="2">
                  <c:v>36.71</c:v>
                </c:pt>
                <c:pt idx="3">
                  <c:v>33.799999999999997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34-4E89-8361-4B28E1585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66.349999999999994</c:v>
                </c:pt>
                <c:pt idx="1">
                  <c:v>68.08</c:v>
                </c:pt>
                <c:pt idx="2">
                  <c:v>68.55</c:v>
                </c:pt>
                <c:pt idx="3">
                  <c:v>71.59</c:v>
                </c:pt>
                <c:pt idx="4">
                  <c:v>72.55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E-4E6F-B593-BE65AE169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67.459999999999994</c:v>
                </c:pt>
                <c:pt idx="1">
                  <c:v>67.37</c:v>
                </c:pt>
                <c:pt idx="2">
                  <c:v>70.05</c:v>
                </c:pt>
                <c:pt idx="3">
                  <c:v>67.09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AE-4E6F-B593-BE65AE169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106.68</c:v>
                </c:pt>
                <c:pt idx="1">
                  <c:v>101.42</c:v>
                </c:pt>
                <c:pt idx="2">
                  <c:v>97.66</c:v>
                </c:pt>
                <c:pt idx="3">
                  <c:v>96.43</c:v>
                </c:pt>
                <c:pt idx="4">
                  <c:v>98.41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B-499A-859E-38B300FBF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9B-499A-859E-38B300FBF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A-40D1-8B8E-49B00FD65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DA-40D1-8B8E-49B00FD65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B-40E8-B3BF-8B2E5D079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B-40E8-B3BF-8B2E5D079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8-4BA3-AE4F-2D5BBD1DB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A8-4BA3-AE4F-2D5BBD1DB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C-4BCE-B0C8-1AF90DA8C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9C-4BCE-B0C8-1AF90DA8C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2319.9699999999998</c:v>
                </c:pt>
                <c:pt idx="1">
                  <c:v>0</c:v>
                </c:pt>
                <c:pt idx="2" formatCode="#,##0.00;&quot;△&quot;#,##0.00;&quot;-&quot;">
                  <c:v>2134.29</c:v>
                </c:pt>
                <c:pt idx="3" formatCode="#,##0.00;&quot;△&quot;#,##0.00;&quot;-&quot;">
                  <c:v>2087.3000000000002</c:v>
                </c:pt>
                <c:pt idx="4" formatCode="#,##0.00;&quot;△&quot;#,##0.00;&quot;-&quot;">
                  <c:v>2071.33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B-4A45-BB79-CDB476C02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1269.1500000000001</c:v>
                </c:pt>
                <c:pt idx="1">
                  <c:v>1087.96</c:v>
                </c:pt>
                <c:pt idx="2">
                  <c:v>1209.45</c:v>
                </c:pt>
                <c:pt idx="3">
                  <c:v>1042.6400000000001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5B-4A45-BB79-CDB476C02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81.819999999999993</c:v>
                </c:pt>
                <c:pt idx="1">
                  <c:v>74.599999999999994</c:v>
                </c:pt>
                <c:pt idx="2">
                  <c:v>75.790000000000006</c:v>
                </c:pt>
                <c:pt idx="3">
                  <c:v>72.63</c:v>
                </c:pt>
                <c:pt idx="4">
                  <c:v>72.260000000000005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C-45CD-84E1-76A4835E4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63.97</c:v>
                </c:pt>
                <c:pt idx="1">
                  <c:v>59.67</c:v>
                </c:pt>
                <c:pt idx="2">
                  <c:v>55.93</c:v>
                </c:pt>
                <c:pt idx="3">
                  <c:v>55.76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C-45CD-84E1-76A4835E4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212.05</c:v>
                </c:pt>
                <c:pt idx="1">
                  <c:v>231.98</c:v>
                </c:pt>
                <c:pt idx="2">
                  <c:v>230.88</c:v>
                </c:pt>
                <c:pt idx="3">
                  <c:v>236.96</c:v>
                </c:pt>
                <c:pt idx="4">
                  <c:v>240.52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F-404C-B53B-8FF0122C1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256.82</c:v>
                </c:pt>
                <c:pt idx="1">
                  <c:v>270.60000000000002</c:v>
                </c:pt>
                <c:pt idx="2">
                  <c:v>289.60000000000002</c:v>
                </c:pt>
                <c:pt idx="3">
                  <c:v>296.14999999999998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4F-404C-B53B-8FF0122C1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R28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島根県　西ノ島町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特定環境保全公共下水道</v>
      </c>
      <c r="Q8" s="35"/>
      <c r="R8" s="35"/>
      <c r="S8" s="35"/>
      <c r="T8" s="35"/>
      <c r="U8" s="35"/>
      <c r="V8" s="35"/>
      <c r="W8" s="35" t="str">
        <f>データ!L6</f>
        <v>D2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2606</v>
      </c>
      <c r="AM8" s="37"/>
      <c r="AN8" s="37"/>
      <c r="AO8" s="37"/>
      <c r="AP8" s="37"/>
      <c r="AQ8" s="37"/>
      <c r="AR8" s="37"/>
      <c r="AS8" s="37"/>
      <c r="AT8" s="38">
        <f>データ!T6</f>
        <v>55.97</v>
      </c>
      <c r="AU8" s="38"/>
      <c r="AV8" s="38"/>
      <c r="AW8" s="38"/>
      <c r="AX8" s="38"/>
      <c r="AY8" s="38"/>
      <c r="AZ8" s="38"/>
      <c r="BA8" s="38"/>
      <c r="BB8" s="38">
        <f>データ!U6</f>
        <v>46.56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23.47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3525</v>
      </c>
      <c r="AE10" s="37"/>
      <c r="AF10" s="37"/>
      <c r="AG10" s="37"/>
      <c r="AH10" s="37"/>
      <c r="AI10" s="37"/>
      <c r="AJ10" s="37"/>
      <c r="AK10" s="2"/>
      <c r="AL10" s="37">
        <f>データ!V6</f>
        <v>601</v>
      </c>
      <c r="AM10" s="37"/>
      <c r="AN10" s="37"/>
      <c r="AO10" s="37"/>
      <c r="AP10" s="37"/>
      <c r="AQ10" s="37"/>
      <c r="AR10" s="37"/>
      <c r="AS10" s="37"/>
      <c r="AT10" s="38">
        <f>データ!W6</f>
        <v>0.25</v>
      </c>
      <c r="AU10" s="38"/>
      <c r="AV10" s="38"/>
      <c r="AW10" s="38"/>
      <c r="AX10" s="38"/>
      <c r="AY10" s="38"/>
      <c r="AZ10" s="38"/>
      <c r="BA10" s="38"/>
      <c r="BB10" s="38">
        <f>データ!X6</f>
        <v>2404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119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118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【1,182.11】</v>
      </c>
      <c r="I86" s="12" t="str">
        <f>データ!CA6</f>
        <v>【73.78】</v>
      </c>
      <c r="J86" s="12" t="str">
        <f>データ!CL6</f>
        <v>【220.62】</v>
      </c>
      <c r="K86" s="12" t="str">
        <f>データ!CW6</f>
        <v>【42.22】</v>
      </c>
      <c r="L86" s="12" t="str">
        <f>データ!DH6</f>
        <v>【85.67】</v>
      </c>
      <c r="M86" s="12" t="s">
        <v>44</v>
      </c>
      <c r="N86" s="12" t="s">
        <v>44</v>
      </c>
      <c r="O86" s="12" t="str">
        <f>データ!EO6</f>
        <v>【0.13】</v>
      </c>
    </row>
  </sheetData>
  <sheetProtection algorithmName="SHA-512" hashValue="ESIc5c9OP2quJ4dI3ONZrmbjvfA0m5XLoNMZexFLUZRBlvt+L9CtpMlIDOmjA3EQlrW8bGP83IczUSDDh3SKmA==" saltValue="RDI74uE+QW3mQCv4Z7qPB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325261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島根県　西ノ島町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23.47</v>
      </c>
      <c r="Q6" s="20">
        <f t="shared" si="3"/>
        <v>100</v>
      </c>
      <c r="R6" s="20">
        <f t="shared" si="3"/>
        <v>3525</v>
      </c>
      <c r="S6" s="20">
        <f t="shared" si="3"/>
        <v>2606</v>
      </c>
      <c r="T6" s="20">
        <f t="shared" si="3"/>
        <v>55.97</v>
      </c>
      <c r="U6" s="20">
        <f t="shared" si="3"/>
        <v>46.56</v>
      </c>
      <c r="V6" s="20">
        <f t="shared" si="3"/>
        <v>601</v>
      </c>
      <c r="W6" s="20">
        <f t="shared" si="3"/>
        <v>0.25</v>
      </c>
      <c r="X6" s="20">
        <f t="shared" si="3"/>
        <v>2404</v>
      </c>
      <c r="Y6" s="21">
        <f>IF(Y7="",NA(),Y7)</f>
        <v>106.68</v>
      </c>
      <c r="Z6" s="21">
        <f t="shared" ref="Z6:AH6" si="4">IF(Z7="",NA(),Z7)</f>
        <v>101.42</v>
      </c>
      <c r="AA6" s="21">
        <f t="shared" si="4"/>
        <v>97.66</v>
      </c>
      <c r="AB6" s="21">
        <f t="shared" si="4"/>
        <v>96.43</v>
      </c>
      <c r="AC6" s="21">
        <f t="shared" si="4"/>
        <v>98.41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2319.9699999999998</v>
      </c>
      <c r="BG6" s="20">
        <f t="shared" ref="BG6:BO6" si="7">IF(BG7="",NA(),BG7)</f>
        <v>0</v>
      </c>
      <c r="BH6" s="21">
        <f t="shared" si="7"/>
        <v>2134.29</v>
      </c>
      <c r="BI6" s="21">
        <f t="shared" si="7"/>
        <v>2087.3000000000002</v>
      </c>
      <c r="BJ6" s="21">
        <f t="shared" si="7"/>
        <v>2071.33</v>
      </c>
      <c r="BK6" s="21">
        <f t="shared" si="7"/>
        <v>1269.1500000000001</v>
      </c>
      <c r="BL6" s="21">
        <f t="shared" si="7"/>
        <v>1087.96</v>
      </c>
      <c r="BM6" s="21">
        <f t="shared" si="7"/>
        <v>1209.45</v>
      </c>
      <c r="BN6" s="21">
        <f t="shared" si="7"/>
        <v>1042.6400000000001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>
        <f>IF(BQ7="",NA(),BQ7)</f>
        <v>81.819999999999993</v>
      </c>
      <c r="BR6" s="21">
        <f t="shared" ref="BR6:BZ6" si="8">IF(BR7="",NA(),BR7)</f>
        <v>74.599999999999994</v>
      </c>
      <c r="BS6" s="21">
        <f t="shared" si="8"/>
        <v>75.790000000000006</v>
      </c>
      <c r="BT6" s="21">
        <f t="shared" si="8"/>
        <v>72.63</v>
      </c>
      <c r="BU6" s="21">
        <f t="shared" si="8"/>
        <v>72.260000000000005</v>
      </c>
      <c r="BV6" s="21">
        <f t="shared" si="8"/>
        <v>63.97</v>
      </c>
      <c r="BW6" s="21">
        <f t="shared" si="8"/>
        <v>59.67</v>
      </c>
      <c r="BX6" s="21">
        <f t="shared" si="8"/>
        <v>55.93</v>
      </c>
      <c r="BY6" s="21">
        <f t="shared" si="8"/>
        <v>55.76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>
        <f>IF(CB7="",NA(),CB7)</f>
        <v>212.05</v>
      </c>
      <c r="CC6" s="21">
        <f t="shared" ref="CC6:CK6" si="9">IF(CC7="",NA(),CC7)</f>
        <v>231.98</v>
      </c>
      <c r="CD6" s="21">
        <f t="shared" si="9"/>
        <v>230.88</v>
      </c>
      <c r="CE6" s="21">
        <f t="shared" si="9"/>
        <v>236.96</v>
      </c>
      <c r="CF6" s="21">
        <f t="shared" si="9"/>
        <v>240.52</v>
      </c>
      <c r="CG6" s="21">
        <f t="shared" si="9"/>
        <v>256.82</v>
      </c>
      <c r="CH6" s="21">
        <f t="shared" si="9"/>
        <v>270.60000000000002</v>
      </c>
      <c r="CI6" s="21">
        <f t="shared" si="9"/>
        <v>289.60000000000002</v>
      </c>
      <c r="CJ6" s="21">
        <f t="shared" si="9"/>
        <v>296.14999999999998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>
        <f>IF(CM7="",NA(),CM7)</f>
        <v>42.59</v>
      </c>
      <c r="CN6" s="21">
        <f t="shared" ref="CN6:CV6" si="10">IF(CN7="",NA(),CN7)</f>
        <v>44.07</v>
      </c>
      <c r="CO6" s="21">
        <f t="shared" si="10"/>
        <v>53.33</v>
      </c>
      <c r="CP6" s="21">
        <f t="shared" si="10"/>
        <v>50.37</v>
      </c>
      <c r="CQ6" s="21">
        <f t="shared" si="10"/>
        <v>47.41</v>
      </c>
      <c r="CR6" s="21">
        <f t="shared" si="10"/>
        <v>37.46</v>
      </c>
      <c r="CS6" s="21">
        <f t="shared" si="10"/>
        <v>37.65</v>
      </c>
      <c r="CT6" s="21">
        <f t="shared" si="10"/>
        <v>36.71</v>
      </c>
      <c r="CU6" s="21">
        <f t="shared" si="10"/>
        <v>33.799999999999997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>
        <f>IF(CX7="",NA(),CX7)</f>
        <v>66.349999999999994</v>
      </c>
      <c r="CY6" s="21">
        <f t="shared" ref="CY6:DG6" si="11">IF(CY7="",NA(),CY7)</f>
        <v>68.08</v>
      </c>
      <c r="CZ6" s="21">
        <f t="shared" si="11"/>
        <v>68.55</v>
      </c>
      <c r="DA6" s="21">
        <f t="shared" si="11"/>
        <v>71.59</v>
      </c>
      <c r="DB6" s="21">
        <f t="shared" si="11"/>
        <v>72.55</v>
      </c>
      <c r="DC6" s="21">
        <f t="shared" si="11"/>
        <v>67.459999999999994</v>
      </c>
      <c r="DD6" s="21">
        <f t="shared" si="11"/>
        <v>67.37</v>
      </c>
      <c r="DE6" s="21">
        <f t="shared" si="11"/>
        <v>70.05</v>
      </c>
      <c r="DF6" s="21">
        <f t="shared" si="11"/>
        <v>67.09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0.06</v>
      </c>
      <c r="EL6" s="21">
        <f t="shared" si="14"/>
        <v>0.02</v>
      </c>
      <c r="EM6" s="20">
        <f t="shared" si="14"/>
        <v>0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5" s="22" customFormat="1" x14ac:dyDescent="0.15">
      <c r="A7" s="14"/>
      <c r="B7" s="23">
        <v>2022</v>
      </c>
      <c r="C7" s="23">
        <v>325261</v>
      </c>
      <c r="D7" s="23">
        <v>47</v>
      </c>
      <c r="E7" s="23">
        <v>17</v>
      </c>
      <c r="F7" s="23">
        <v>4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23.47</v>
      </c>
      <c r="Q7" s="24">
        <v>100</v>
      </c>
      <c r="R7" s="24">
        <v>3525</v>
      </c>
      <c r="S7" s="24">
        <v>2606</v>
      </c>
      <c r="T7" s="24">
        <v>55.97</v>
      </c>
      <c r="U7" s="24">
        <v>46.56</v>
      </c>
      <c r="V7" s="24">
        <v>601</v>
      </c>
      <c r="W7" s="24">
        <v>0.25</v>
      </c>
      <c r="X7" s="24">
        <v>2404</v>
      </c>
      <c r="Y7" s="24">
        <v>106.68</v>
      </c>
      <c r="Z7" s="24">
        <v>101.42</v>
      </c>
      <c r="AA7" s="24">
        <v>97.66</v>
      </c>
      <c r="AB7" s="24">
        <v>96.43</v>
      </c>
      <c r="AC7" s="24">
        <v>98.41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2319.9699999999998</v>
      </c>
      <c r="BG7" s="24">
        <v>0</v>
      </c>
      <c r="BH7" s="24">
        <v>2134.29</v>
      </c>
      <c r="BI7" s="24">
        <v>2087.3000000000002</v>
      </c>
      <c r="BJ7" s="24">
        <v>2071.33</v>
      </c>
      <c r="BK7" s="24">
        <v>1269.1500000000001</v>
      </c>
      <c r="BL7" s="24">
        <v>1087.96</v>
      </c>
      <c r="BM7" s="24">
        <v>1209.45</v>
      </c>
      <c r="BN7" s="24">
        <v>1042.6400000000001</v>
      </c>
      <c r="BO7" s="24">
        <v>1195.47</v>
      </c>
      <c r="BP7" s="24">
        <v>1182.1099999999999</v>
      </c>
      <c r="BQ7" s="24">
        <v>81.819999999999993</v>
      </c>
      <c r="BR7" s="24">
        <v>74.599999999999994</v>
      </c>
      <c r="BS7" s="24">
        <v>75.790000000000006</v>
      </c>
      <c r="BT7" s="24">
        <v>72.63</v>
      </c>
      <c r="BU7" s="24">
        <v>72.260000000000005</v>
      </c>
      <c r="BV7" s="24">
        <v>63.97</v>
      </c>
      <c r="BW7" s="24">
        <v>59.67</v>
      </c>
      <c r="BX7" s="24">
        <v>55.93</v>
      </c>
      <c r="BY7" s="24">
        <v>55.76</v>
      </c>
      <c r="BZ7" s="24">
        <v>69.430000000000007</v>
      </c>
      <c r="CA7" s="24">
        <v>73.78</v>
      </c>
      <c r="CB7" s="24">
        <v>212.05</v>
      </c>
      <c r="CC7" s="24">
        <v>231.98</v>
      </c>
      <c r="CD7" s="24">
        <v>230.88</v>
      </c>
      <c r="CE7" s="24">
        <v>236.96</v>
      </c>
      <c r="CF7" s="24">
        <v>240.52</v>
      </c>
      <c r="CG7" s="24">
        <v>256.82</v>
      </c>
      <c r="CH7" s="24">
        <v>270.60000000000002</v>
      </c>
      <c r="CI7" s="24">
        <v>289.60000000000002</v>
      </c>
      <c r="CJ7" s="24">
        <v>296.14999999999998</v>
      </c>
      <c r="CK7" s="24">
        <v>239.46</v>
      </c>
      <c r="CL7" s="24">
        <v>220.62</v>
      </c>
      <c r="CM7" s="24">
        <v>42.59</v>
      </c>
      <c r="CN7" s="24">
        <v>44.07</v>
      </c>
      <c r="CO7" s="24">
        <v>53.33</v>
      </c>
      <c r="CP7" s="24">
        <v>50.37</v>
      </c>
      <c r="CQ7" s="24">
        <v>47.41</v>
      </c>
      <c r="CR7" s="24">
        <v>37.46</v>
      </c>
      <c r="CS7" s="24">
        <v>37.65</v>
      </c>
      <c r="CT7" s="24">
        <v>36.71</v>
      </c>
      <c r="CU7" s="24">
        <v>33.799999999999997</v>
      </c>
      <c r="CV7" s="24">
        <v>41.06</v>
      </c>
      <c r="CW7" s="24">
        <v>42.22</v>
      </c>
      <c r="CX7" s="24">
        <v>66.349999999999994</v>
      </c>
      <c r="CY7" s="24">
        <v>68.08</v>
      </c>
      <c r="CZ7" s="24">
        <v>68.55</v>
      </c>
      <c r="DA7" s="24">
        <v>71.59</v>
      </c>
      <c r="DB7" s="24">
        <v>72.55</v>
      </c>
      <c r="DC7" s="24">
        <v>67.459999999999994</v>
      </c>
      <c r="DD7" s="24">
        <v>67.37</v>
      </c>
      <c r="DE7" s="24">
        <v>70.05</v>
      </c>
      <c r="DF7" s="24">
        <v>67.09</v>
      </c>
      <c r="DG7" s="24">
        <v>84.34</v>
      </c>
      <c r="DH7" s="24">
        <v>85.67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0.06</v>
      </c>
      <c r="EL7" s="24">
        <v>0.02</v>
      </c>
      <c r="EM7" s="24">
        <v>0</v>
      </c>
      <c r="EN7" s="24">
        <v>0.08</v>
      </c>
      <c r="EO7" s="24">
        <v>0.13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藤原 裕貴</cp:lastModifiedBy>
  <dcterms:created xsi:type="dcterms:W3CDTF">2023-12-12T02:50:53Z</dcterms:created>
  <dcterms:modified xsi:type="dcterms:W3CDTF">2024-02-21T07:19:24Z</dcterms:modified>
  <cp:category/>
</cp:coreProperties>
</file>