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松尾昌臣\Desktop\"/>
    </mc:Choice>
  </mc:AlternateContent>
  <xr:revisionPtr revIDLastSave="0" documentId="8_{4AA655BF-F1D7-4670-BC9C-0EB868B8DF26}" xr6:coauthVersionLast="47" xr6:coauthVersionMax="47" xr10:uidLastSave="{00000000-0000-0000-0000-000000000000}"/>
  <workbookProtection workbookAlgorithmName="SHA-512" workbookHashValue="kNA/Pc8tr4ZBT7QDXjFwy6sHSS38TaXJk65NgeX/CA/0C+h89Emtaut36C4smHEPSZHrkcDFs3lFoGBKyYSf3g==" workbookSaltValue="FbxmsGNYIYJpSIndBxmmIw==" workbookSpinCount="100000" lockStructure="1"/>
  <bookViews>
    <workbookView xWindow="14295" yWindow="0" windowWidth="14610" windowHeight="1558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<sst xmlns="http://schemas.openxmlformats.org/spreadsheetml/2006/main" count="233" uniqueCount="119">
  <si>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</si>
  <si>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</si>
  <si>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</si>
  <si>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</si>
  <si>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</si>
  <si>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</si>
  <si>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</si>
  <si>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</si>
  <si>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</si>
  <si>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</si>
  <si>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</si>
  <si>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</si>
  <si>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</si>
  <si>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</si>
  <si>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</si>
  <si>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</si>
  <si>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</si>
  <si>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</si>
  <si>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</si>
  <si>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</si>
  <si>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</si>
  <si>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</si>
  <si>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</si>
  <si>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</si>
  <si>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</si>
  <si>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</si>
  <si>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</si>
  <si>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</si>
  <si>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</si>
  <si>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</si>
  <si>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</si>
  <si>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</si>
  <si>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</si>
  <si>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</si>
  <si>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</si>
  <si>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</si>
  <si>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</si>
  <si>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</si>
  <si>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</si>
  <si>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</si>
  <si>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</si>
  <si>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</si>
  <si>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</si>
  <si>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</si>
  <si>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</si>
  <si>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</si>
  <si>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</si>
  <si>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</si>
  <si>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</si>
  <si>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</si>
  <si>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</si>
  <si>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</si>
  <si>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</si>
  <si>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</si>
  <si>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</si>
  <si>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</si>
  <si>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</si>
  <si>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</si>
  <si>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</si>
  <si>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</si>
  <si>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</si>
  <si>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</si>
  <si>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</si>
  <si>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</si>
  <si>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</si>
  <si>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</si>
  <si>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</si>
  <si>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</si>
  <si>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</si>
  <si>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</si>
  <si>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</si>
  <si>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</si>
  <si>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</si>
  <si>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</si>
  <si>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</si>
  <si>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</si>
  <si>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</si>
  <si>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</si>
  <si>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</si>
  <si>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</si>
  <si>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</si>
  <si>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</si>
  <si>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</si>
  <si>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</si>
  <si>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</si>
  <si>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</si>
  <si>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</si>
  <si>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</si>
  <si>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</si>
  <si>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</si>
  <si>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</si>
  <si>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</si>
  <si>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</si>
  <si>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</si>
  <si>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</si>
  <si>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</si>
  <si>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海士町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</si>
  <si>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</si>
  <si>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</si>
  <si>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</si>
  <si>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</si>
  <si>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</si>
  <si>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</si>
  <si>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</si>
  <si>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</si>
  <si>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</si>
  <si>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</si>
  <si>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</si>
  <si>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</si>
  <si>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</si>
  <si>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</si>
  <si>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</si>
  <si>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</si>
  <si>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</si>
  <si>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</si>
  <si>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</si>
  <si>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本町の管路については、昭和６２年に整備されたものが一番古く、給水開始から約３５年経過しております。施設の老朽状況を確認しつつ、今後の管路の更新計画を検討していきたい。　　　　　　　　　　　　　　　　　　　　　　　　　電気機械設備については、１０年以上経過している設備があるため、平成３０年度より計画的な更新を随時実施しています。</t>
    <phoneticPr fontId="4"/>
  </si>
  <si>
    <t>　水道事業は、町民の日常生活に欠かせない水道を常に安定した量を確保しながら供給することが求められます。また町民の健康を守り、生活環境を維持するため、適切な水質管理及び清浄な水の供給を実施していくことに加えて、こうしたサービスを有事の際にも維持していくことが重要です。
　そのために「経営戦略」を着実に実行し、適切なローリングを実施することで、経費の削減及び適正な収入の確保、また施設の適正化を進めるなど、引き続き経営努力を行っていきます。</t>
    <phoneticPr fontId="4"/>
  </si>
  <si>
    <t xml:space="preserve"> 本町は、島根半島の沖合約６０kmに浮かぶ離島であり、人口密度も高くないことから、水道事業を経営するには厳しい環境にあります。
［①収益的収支比率］は、平均値と同等となっており引き続き一般会計繰入金からの補填が必要な状態に変わりはなく、より効率的な運営のため経営改善に向けた取組を進めていく必要があります。
［④企業債残高対給水収益比率］は、ほぼ横ばい状態でありますが、類似団体と比較すると高い傾向にあります。今後は人口減少や施設の老朽化などが進行するため、企業債も増加する予想であり、更なる経営努力が必要となります。
［⑤料金回収率」は、横ばい状態でありますが、類似団体と比較すると低めの傾向にあります。これは、管理に必要な費用を一般会計から補填しているからであり、今後は給水収益を高めていけるよう適切な料金収入の確保に向けた努力が必要となります。
［⑥給水原価］は、類似団体と比較すると高くなっています。これは、給水区域が離島であり、人口密度が低く、給水人口に対して管路を含めた水道施設規模が大きくなっているためであると考えられます。　　　　　　　　　　　　　　　　　　　　　　　　　　　　　［⑦施設利用率］、［⑧有収率］に関しては、類似団体の平均値を上回っていますが、更なる改善に向けて効率的な取組を進めていきます。　　　　　　　　　　　　　　　　　　　　　　　　　　　　　　　　本町は、令和８年度までの経営見通しや投資計画に基づく「経営戦略」を策定済であり、この戦略を適切にローリングしていくことで健全な経営に計画的に取り組んでいきます。</t>
    <rPh sb="80" eb="82">
      <t>ドウトウ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</si>
</sst>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BEF-40DD-A6B8-A5CF9C32728F}"/>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8BEF-40DD-A6B8-A5CF9C32728F}"/>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61.02</c:v>
                </c:pt>
                <c:pt idx="1">
                  <c:v>59.12</c:v>
                </c:pt>
                <c:pt idx="2">
                  <c:v>59.28</c:v>
                </c:pt>
                <c:pt idx="3">
                  <c:v>71.7</c:v>
                </c:pt>
                <c:pt idx="4">
                  <c:v>75.98</c:v>
                </c:pt>
              </c:numCache>
            </c:numRef>
          </c:val>
          <c:extLst>
            <c:ext xmlns:c16="http://schemas.microsoft.com/office/drawing/2014/chart" uri="{C3380CC4-5D6E-409C-BE32-E72D297353CC}">
              <c16:uniqueId val="{00000000-1A43-47AA-86E2-75DE113B8F76}"/>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1A43-47AA-86E2-75DE113B8F76}"/>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93.56</c:v>
                </c:pt>
                <c:pt idx="1">
                  <c:v>96.31</c:v>
                </c:pt>
                <c:pt idx="2">
                  <c:v>96.1</c:v>
                </c:pt>
                <c:pt idx="3">
                  <c:v>79.260000000000005</c:v>
                </c:pt>
                <c:pt idx="4">
                  <c:v>72.69</c:v>
                </c:pt>
              </c:numCache>
            </c:numRef>
          </c:val>
          <c:extLst>
            <c:ext xmlns:c16="http://schemas.microsoft.com/office/drawing/2014/chart" uri="{C3380CC4-5D6E-409C-BE32-E72D297353CC}">
              <c16:uniqueId val="{00000000-A076-412B-9707-D0BCB2CE0471}"/>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A076-412B-9707-D0BCB2CE0471}"/>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70.91</c:v>
                </c:pt>
                <c:pt idx="1">
                  <c:v>89</c:v>
                </c:pt>
                <c:pt idx="2">
                  <c:v>80.010000000000005</c:v>
                </c:pt>
                <c:pt idx="3">
                  <c:v>66.5</c:v>
                </c:pt>
                <c:pt idx="4">
                  <c:v>75.44</c:v>
                </c:pt>
              </c:numCache>
            </c:numRef>
          </c:val>
          <c:extLst>
            <c:ext xmlns:c16="http://schemas.microsoft.com/office/drawing/2014/chart" uri="{C3380CC4-5D6E-409C-BE32-E72D297353CC}">
              <c16:uniqueId val="{00000000-929F-42F8-9BD2-7965D0DBF845}"/>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929F-42F8-9BD2-7965D0DBF845}"/>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A1-48FF-8C15-AC42045CD003}"/>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A1-48FF-8C15-AC42045CD003}"/>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80-44BE-8152-8BB7D8F5B563}"/>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80-44BE-8152-8BB7D8F5B563}"/>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C0-47B4-91C9-7AA7EA079E5A}"/>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C0-47B4-91C9-7AA7EA079E5A}"/>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65-41C7-8F2E-CA9F9B53D885}"/>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65-41C7-8F2E-CA9F9B53D885}"/>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1493.09</c:v>
                </c:pt>
                <c:pt idx="1">
                  <c:v>1581.29</c:v>
                </c:pt>
                <c:pt idx="2">
                  <c:v>1601.28</c:v>
                </c:pt>
                <c:pt idx="3">
                  <c:v>1490.12</c:v>
                </c:pt>
                <c:pt idx="4">
                  <c:v>1477.29</c:v>
                </c:pt>
              </c:numCache>
            </c:numRef>
          </c:val>
          <c:extLst>
            <c:ext xmlns:c16="http://schemas.microsoft.com/office/drawing/2014/chart" uri="{C3380CC4-5D6E-409C-BE32-E72D297353CC}">
              <c16:uniqueId val="{00000000-54E7-4162-BEE5-72F799571E2B}"/>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54E7-4162-BEE5-72F799571E2B}"/>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47.98</c:v>
                </c:pt>
                <c:pt idx="1">
                  <c:v>48.55</c:v>
                </c:pt>
                <c:pt idx="2">
                  <c:v>46.23</c:v>
                </c:pt>
                <c:pt idx="3">
                  <c:v>45.79</c:v>
                </c:pt>
                <c:pt idx="4">
                  <c:v>44.22</c:v>
                </c:pt>
              </c:numCache>
            </c:numRef>
          </c:val>
          <c:extLst>
            <c:ext xmlns:c16="http://schemas.microsoft.com/office/drawing/2014/chart" uri="{C3380CC4-5D6E-409C-BE32-E72D297353CC}">
              <c16:uniqueId val="{00000000-ACDA-46D1-88A5-C4A5E7C24E5F}"/>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ACDA-46D1-88A5-C4A5E7C24E5F}"/>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524.59</c:v>
                </c:pt>
                <c:pt idx="1">
                  <c:v>508</c:v>
                </c:pt>
                <c:pt idx="2">
                  <c:v>524.41</c:v>
                </c:pt>
                <c:pt idx="3">
                  <c:v>548</c:v>
                </c:pt>
                <c:pt idx="4">
                  <c:v>572.82000000000005</c:v>
                </c:pt>
              </c:numCache>
            </c:numRef>
          </c:val>
          <c:extLst>
            <c:ext xmlns:c16="http://schemas.microsoft.com/office/drawing/2014/chart" uri="{C3380CC4-5D6E-409C-BE32-E72D297353CC}">
              <c16:uniqueId val="{00000000-56A7-4D5D-A08A-0E2092E05757}"/>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56A7-4D5D-A08A-0E2092E05757}"/>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N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島根県　海士町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2238</v>
      </c>
      <c r="AM8" s="37"/>
      <c r="AN8" s="37"/>
      <c r="AO8" s="37"/>
      <c r="AP8" s="37"/>
      <c r="AQ8" s="37"/>
      <c r="AR8" s="37"/>
      <c r="AS8" s="37"/>
      <c r="AT8" s="38">
        <f>データ!$S$6</f>
        <v>33.44</v>
      </c>
      <c r="AU8" s="38"/>
      <c r="AV8" s="38"/>
      <c r="AW8" s="38"/>
      <c r="AX8" s="38"/>
      <c r="AY8" s="38"/>
      <c r="AZ8" s="38"/>
      <c r="BA8" s="38"/>
      <c r="BB8" s="38">
        <f>データ!$T$6</f>
        <v>66.930000000000007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100</v>
      </c>
      <c r="Q10" s="38"/>
      <c r="R10" s="38"/>
      <c r="S10" s="38"/>
      <c r="T10" s="38"/>
      <c r="U10" s="38"/>
      <c r="V10" s="38"/>
      <c r="W10" s="37">
        <f>データ!$Q$6</f>
        <v>4530</v>
      </c>
      <c r="X10" s="37"/>
      <c r="Y10" s="37"/>
      <c r="Z10" s="37"/>
      <c r="AA10" s="37"/>
      <c r="AB10" s="37"/>
      <c r="AC10" s="37"/>
      <c r="AD10" s="2"/>
      <c r="AE10" s="2"/>
      <c r="AF10" s="2"/>
      <c r="AG10" s="2"/>
      <c r="AH10" s="2"/>
      <c r="AI10" s="2"/>
      <c r="AJ10" s="2"/>
      <c r="AK10" s="2"/>
      <c r="AL10" s="37">
        <f>データ!$U$6</f>
        <v>2198</v>
      </c>
      <c r="AM10" s="37"/>
      <c r="AN10" s="37"/>
      <c r="AO10" s="37"/>
      <c r="AP10" s="37"/>
      <c r="AQ10" s="37"/>
      <c r="AR10" s="37"/>
      <c r="AS10" s="37"/>
      <c r="AT10" s="38">
        <f>データ!$V$6</f>
        <v>33.5</v>
      </c>
      <c r="AU10" s="38"/>
      <c r="AV10" s="38"/>
      <c r="AW10" s="38"/>
      <c r="AX10" s="38"/>
      <c r="AY10" s="38"/>
      <c r="AZ10" s="38"/>
      <c r="BA10" s="38"/>
      <c r="BB10" s="38">
        <f>データ!$W$6</f>
        <v>65.61</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1" t="s">
        <v>118</v>
      </c>
      <c r="BM16" s="72"/>
      <c r="BN16" s="72"/>
      <c r="BO16" s="72"/>
      <c r="BP16" s="72"/>
      <c r="BQ16" s="72"/>
      <c r="BR16" s="72"/>
      <c r="BS16" s="72"/>
      <c r="BT16" s="72"/>
      <c r="BU16" s="72"/>
      <c r="BV16" s="72"/>
      <c r="BW16" s="72"/>
      <c r="BX16" s="72"/>
      <c r="BY16" s="72"/>
      <c r="BZ16" s="7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1"/>
      <c r="BM17" s="72"/>
      <c r="BN17" s="72"/>
      <c r="BO17" s="72"/>
      <c r="BP17" s="72"/>
      <c r="BQ17" s="72"/>
      <c r="BR17" s="72"/>
      <c r="BS17" s="72"/>
      <c r="BT17" s="72"/>
      <c r="BU17" s="72"/>
      <c r="BV17" s="72"/>
      <c r="BW17" s="72"/>
      <c r="BX17" s="72"/>
      <c r="BY17" s="72"/>
      <c r="BZ17" s="7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1"/>
      <c r="BM18" s="72"/>
      <c r="BN18" s="72"/>
      <c r="BO18" s="72"/>
      <c r="BP18" s="72"/>
      <c r="BQ18" s="72"/>
      <c r="BR18" s="72"/>
      <c r="BS18" s="72"/>
      <c r="BT18" s="72"/>
      <c r="BU18" s="72"/>
      <c r="BV18" s="72"/>
      <c r="BW18" s="72"/>
      <c r="BX18" s="72"/>
      <c r="BY18" s="72"/>
      <c r="BZ18" s="7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1"/>
      <c r="BM19" s="72"/>
      <c r="BN19" s="72"/>
      <c r="BO19" s="72"/>
      <c r="BP19" s="72"/>
      <c r="BQ19" s="72"/>
      <c r="BR19" s="72"/>
      <c r="BS19" s="72"/>
      <c r="BT19" s="72"/>
      <c r="BU19" s="72"/>
      <c r="BV19" s="72"/>
      <c r="BW19" s="72"/>
      <c r="BX19" s="72"/>
      <c r="BY19" s="72"/>
      <c r="BZ19" s="7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1"/>
      <c r="BM20" s="72"/>
      <c r="BN20" s="72"/>
      <c r="BO20" s="72"/>
      <c r="BP20" s="72"/>
      <c r="BQ20" s="72"/>
      <c r="BR20" s="72"/>
      <c r="BS20" s="72"/>
      <c r="BT20" s="72"/>
      <c r="BU20" s="72"/>
      <c r="BV20" s="72"/>
      <c r="BW20" s="72"/>
      <c r="BX20" s="72"/>
      <c r="BY20" s="72"/>
      <c r="BZ20" s="7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1"/>
      <c r="BM21" s="72"/>
      <c r="BN21" s="72"/>
      <c r="BO21" s="72"/>
      <c r="BP21" s="72"/>
      <c r="BQ21" s="72"/>
      <c r="BR21" s="72"/>
      <c r="BS21" s="72"/>
      <c r="BT21" s="72"/>
      <c r="BU21" s="72"/>
      <c r="BV21" s="72"/>
      <c r="BW21" s="72"/>
      <c r="BX21" s="72"/>
      <c r="BY21" s="72"/>
      <c r="BZ21" s="7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1"/>
      <c r="BM22" s="72"/>
      <c r="BN22" s="72"/>
      <c r="BO22" s="72"/>
      <c r="BP22" s="72"/>
      <c r="BQ22" s="72"/>
      <c r="BR22" s="72"/>
      <c r="BS22" s="72"/>
      <c r="BT22" s="72"/>
      <c r="BU22" s="72"/>
      <c r="BV22" s="72"/>
      <c r="BW22" s="72"/>
      <c r="BX22" s="72"/>
      <c r="BY22" s="72"/>
      <c r="BZ22" s="7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1"/>
      <c r="BM23" s="72"/>
      <c r="BN23" s="72"/>
      <c r="BO23" s="72"/>
      <c r="BP23" s="72"/>
      <c r="BQ23" s="72"/>
      <c r="BR23" s="72"/>
      <c r="BS23" s="72"/>
      <c r="BT23" s="72"/>
      <c r="BU23" s="72"/>
      <c r="BV23" s="72"/>
      <c r="BW23" s="72"/>
      <c r="BX23" s="72"/>
      <c r="BY23" s="72"/>
      <c r="BZ23" s="7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1"/>
      <c r="BM24" s="72"/>
      <c r="BN24" s="72"/>
      <c r="BO24" s="72"/>
      <c r="BP24" s="72"/>
      <c r="BQ24" s="72"/>
      <c r="BR24" s="72"/>
      <c r="BS24" s="72"/>
      <c r="BT24" s="72"/>
      <c r="BU24" s="72"/>
      <c r="BV24" s="72"/>
      <c r="BW24" s="72"/>
      <c r="BX24" s="72"/>
      <c r="BY24" s="72"/>
      <c r="BZ24" s="7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1"/>
      <c r="BM25" s="72"/>
      <c r="BN25" s="72"/>
      <c r="BO25" s="72"/>
      <c r="BP25" s="72"/>
      <c r="BQ25" s="72"/>
      <c r="BR25" s="72"/>
      <c r="BS25" s="72"/>
      <c r="BT25" s="72"/>
      <c r="BU25" s="72"/>
      <c r="BV25" s="72"/>
      <c r="BW25" s="72"/>
      <c r="BX25" s="72"/>
      <c r="BY25" s="72"/>
      <c r="BZ25" s="7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1"/>
      <c r="BM26" s="72"/>
      <c r="BN26" s="72"/>
      <c r="BO26" s="72"/>
      <c r="BP26" s="72"/>
      <c r="BQ26" s="72"/>
      <c r="BR26" s="72"/>
      <c r="BS26" s="72"/>
      <c r="BT26" s="72"/>
      <c r="BU26" s="72"/>
      <c r="BV26" s="72"/>
      <c r="BW26" s="72"/>
      <c r="BX26" s="72"/>
      <c r="BY26" s="72"/>
      <c r="BZ26" s="7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1"/>
      <c r="BM27" s="72"/>
      <c r="BN27" s="72"/>
      <c r="BO27" s="72"/>
      <c r="BP27" s="72"/>
      <c r="BQ27" s="72"/>
      <c r="BR27" s="72"/>
      <c r="BS27" s="72"/>
      <c r="BT27" s="72"/>
      <c r="BU27" s="72"/>
      <c r="BV27" s="72"/>
      <c r="BW27" s="72"/>
      <c r="BX27" s="72"/>
      <c r="BY27" s="72"/>
      <c r="BZ27" s="7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1"/>
      <c r="BM28" s="72"/>
      <c r="BN28" s="72"/>
      <c r="BO28" s="72"/>
      <c r="BP28" s="72"/>
      <c r="BQ28" s="72"/>
      <c r="BR28" s="72"/>
      <c r="BS28" s="72"/>
      <c r="BT28" s="72"/>
      <c r="BU28" s="72"/>
      <c r="BV28" s="72"/>
      <c r="BW28" s="72"/>
      <c r="BX28" s="72"/>
      <c r="BY28" s="72"/>
      <c r="BZ28" s="7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1"/>
      <c r="BM29" s="72"/>
      <c r="BN29" s="72"/>
      <c r="BO29" s="72"/>
      <c r="BP29" s="72"/>
      <c r="BQ29" s="72"/>
      <c r="BR29" s="72"/>
      <c r="BS29" s="72"/>
      <c r="BT29" s="72"/>
      <c r="BU29" s="72"/>
      <c r="BV29" s="72"/>
      <c r="BW29" s="72"/>
      <c r="BX29" s="72"/>
      <c r="BY29" s="72"/>
      <c r="BZ29" s="7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1"/>
      <c r="BM30" s="72"/>
      <c r="BN30" s="72"/>
      <c r="BO30" s="72"/>
      <c r="BP30" s="72"/>
      <c r="BQ30" s="72"/>
      <c r="BR30" s="72"/>
      <c r="BS30" s="72"/>
      <c r="BT30" s="72"/>
      <c r="BU30" s="72"/>
      <c r="BV30" s="72"/>
      <c r="BW30" s="72"/>
      <c r="BX30" s="72"/>
      <c r="BY30" s="72"/>
      <c r="BZ30" s="7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1"/>
      <c r="BM31" s="72"/>
      <c r="BN31" s="72"/>
      <c r="BO31" s="72"/>
      <c r="BP31" s="72"/>
      <c r="BQ31" s="72"/>
      <c r="BR31" s="72"/>
      <c r="BS31" s="72"/>
      <c r="BT31" s="72"/>
      <c r="BU31" s="72"/>
      <c r="BV31" s="72"/>
      <c r="BW31" s="72"/>
      <c r="BX31" s="72"/>
      <c r="BY31" s="72"/>
      <c r="BZ31" s="7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1"/>
      <c r="BM32" s="72"/>
      <c r="BN32" s="72"/>
      <c r="BO32" s="72"/>
      <c r="BP32" s="72"/>
      <c r="BQ32" s="72"/>
      <c r="BR32" s="72"/>
      <c r="BS32" s="72"/>
      <c r="BT32" s="72"/>
      <c r="BU32" s="72"/>
      <c r="BV32" s="72"/>
      <c r="BW32" s="72"/>
      <c r="BX32" s="72"/>
      <c r="BY32" s="72"/>
      <c r="BZ32" s="7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1"/>
      <c r="BM33" s="72"/>
      <c r="BN33" s="72"/>
      <c r="BO33" s="72"/>
      <c r="BP33" s="72"/>
      <c r="BQ33" s="72"/>
      <c r="BR33" s="72"/>
      <c r="BS33" s="72"/>
      <c r="BT33" s="72"/>
      <c r="BU33" s="72"/>
      <c r="BV33" s="72"/>
      <c r="BW33" s="72"/>
      <c r="BX33" s="72"/>
      <c r="BY33" s="72"/>
      <c r="BZ33" s="7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1"/>
      <c r="BM34" s="72"/>
      <c r="BN34" s="72"/>
      <c r="BO34" s="72"/>
      <c r="BP34" s="72"/>
      <c r="BQ34" s="72"/>
      <c r="BR34" s="72"/>
      <c r="BS34" s="72"/>
      <c r="BT34" s="72"/>
      <c r="BU34" s="72"/>
      <c r="BV34" s="72"/>
      <c r="BW34" s="72"/>
      <c r="BX34" s="72"/>
      <c r="BY34" s="72"/>
      <c r="BZ34" s="7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1"/>
      <c r="BM35" s="72"/>
      <c r="BN35" s="72"/>
      <c r="BO35" s="72"/>
      <c r="BP35" s="72"/>
      <c r="BQ35" s="72"/>
      <c r="BR35" s="72"/>
      <c r="BS35" s="72"/>
      <c r="BT35" s="72"/>
      <c r="BU35" s="72"/>
      <c r="BV35" s="72"/>
      <c r="BW35" s="72"/>
      <c r="BX35" s="72"/>
      <c r="BY35" s="72"/>
      <c r="BZ35" s="7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1"/>
      <c r="BM36" s="72"/>
      <c r="BN36" s="72"/>
      <c r="BO36" s="72"/>
      <c r="BP36" s="72"/>
      <c r="BQ36" s="72"/>
      <c r="BR36" s="72"/>
      <c r="BS36" s="72"/>
      <c r="BT36" s="72"/>
      <c r="BU36" s="72"/>
      <c r="BV36" s="72"/>
      <c r="BW36" s="72"/>
      <c r="BX36" s="72"/>
      <c r="BY36" s="72"/>
      <c r="BZ36" s="7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1"/>
      <c r="BM37" s="72"/>
      <c r="BN37" s="72"/>
      <c r="BO37" s="72"/>
      <c r="BP37" s="72"/>
      <c r="BQ37" s="72"/>
      <c r="BR37" s="72"/>
      <c r="BS37" s="72"/>
      <c r="BT37" s="72"/>
      <c r="BU37" s="72"/>
      <c r="BV37" s="72"/>
      <c r="BW37" s="72"/>
      <c r="BX37" s="72"/>
      <c r="BY37" s="72"/>
      <c r="BZ37" s="7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1"/>
      <c r="BM38" s="72"/>
      <c r="BN38" s="72"/>
      <c r="BO38" s="72"/>
      <c r="BP38" s="72"/>
      <c r="BQ38" s="72"/>
      <c r="BR38" s="72"/>
      <c r="BS38" s="72"/>
      <c r="BT38" s="72"/>
      <c r="BU38" s="72"/>
      <c r="BV38" s="72"/>
      <c r="BW38" s="72"/>
      <c r="BX38" s="72"/>
      <c r="BY38" s="72"/>
      <c r="BZ38" s="7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1"/>
      <c r="BM39" s="72"/>
      <c r="BN39" s="72"/>
      <c r="BO39" s="72"/>
      <c r="BP39" s="72"/>
      <c r="BQ39" s="72"/>
      <c r="BR39" s="72"/>
      <c r="BS39" s="72"/>
      <c r="BT39" s="72"/>
      <c r="BU39" s="72"/>
      <c r="BV39" s="72"/>
      <c r="BW39" s="72"/>
      <c r="BX39" s="72"/>
      <c r="BY39" s="72"/>
      <c r="BZ39" s="7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1"/>
      <c r="BM40" s="72"/>
      <c r="BN40" s="72"/>
      <c r="BO40" s="72"/>
      <c r="BP40" s="72"/>
      <c r="BQ40" s="72"/>
      <c r="BR40" s="72"/>
      <c r="BS40" s="72"/>
      <c r="BT40" s="72"/>
      <c r="BU40" s="72"/>
      <c r="BV40" s="72"/>
      <c r="BW40" s="72"/>
      <c r="BX40" s="72"/>
      <c r="BY40" s="72"/>
      <c r="BZ40" s="7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1"/>
      <c r="BM41" s="72"/>
      <c r="BN41" s="72"/>
      <c r="BO41" s="72"/>
      <c r="BP41" s="72"/>
      <c r="BQ41" s="72"/>
      <c r="BR41" s="72"/>
      <c r="BS41" s="72"/>
      <c r="BT41" s="72"/>
      <c r="BU41" s="72"/>
      <c r="BV41" s="72"/>
      <c r="BW41" s="72"/>
      <c r="BX41" s="72"/>
      <c r="BY41" s="72"/>
      <c r="BZ41" s="7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1"/>
      <c r="BM42" s="72"/>
      <c r="BN42" s="72"/>
      <c r="BO42" s="72"/>
      <c r="BP42" s="72"/>
      <c r="BQ42" s="72"/>
      <c r="BR42" s="72"/>
      <c r="BS42" s="72"/>
      <c r="BT42" s="72"/>
      <c r="BU42" s="72"/>
      <c r="BV42" s="72"/>
      <c r="BW42" s="72"/>
      <c r="BX42" s="72"/>
      <c r="BY42" s="72"/>
      <c r="BZ42" s="7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1"/>
      <c r="BM43" s="72"/>
      <c r="BN43" s="72"/>
      <c r="BO43" s="72"/>
      <c r="BP43" s="72"/>
      <c r="BQ43" s="72"/>
      <c r="BR43" s="72"/>
      <c r="BS43" s="72"/>
      <c r="BT43" s="72"/>
      <c r="BU43" s="72"/>
      <c r="BV43" s="72"/>
      <c r="BW43" s="72"/>
      <c r="BX43" s="72"/>
      <c r="BY43" s="72"/>
      <c r="BZ43" s="7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4"/>
      <c r="BM44" s="75"/>
      <c r="BN44" s="75"/>
      <c r="BO44" s="75"/>
      <c r="BP44" s="75"/>
      <c r="BQ44" s="75"/>
      <c r="BR44" s="75"/>
      <c r="BS44" s="75"/>
      <c r="BT44" s="75"/>
      <c r="BU44" s="75"/>
      <c r="BV44" s="75"/>
      <c r="BW44" s="75"/>
      <c r="BX44" s="75"/>
      <c r="BY44" s="75"/>
      <c r="BZ44" s="7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116</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117</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y6Czxw+KLa7pun9B7KdrKSCrGDCmN8bygu+lZ/iOQvf1agLRV3Owzf1paNgosK6cGQm0RzV5VEv+VsxtdWVm2g==" saltValue="bal20z5edKq3Gz1ah7SPv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8" t="s">
        <v>52</v>
      </c>
      <c r="I3" s="79"/>
      <c r="J3" s="79"/>
      <c r="K3" s="79"/>
      <c r="L3" s="79"/>
      <c r="M3" s="79"/>
      <c r="N3" s="79"/>
      <c r="O3" s="79"/>
      <c r="P3" s="79"/>
      <c r="Q3" s="79"/>
      <c r="R3" s="79"/>
      <c r="S3" s="79"/>
      <c r="T3" s="79"/>
      <c r="U3" s="79"/>
      <c r="V3" s="79"/>
      <c r="W3" s="80"/>
      <c r="X3" s="84" t="s">
        <v>53</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54</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15" t="s">
        <v>55</v>
      </c>
      <c r="B4" s="17"/>
      <c r="C4" s="17"/>
      <c r="D4" s="17"/>
      <c r="E4" s="17"/>
      <c r="F4" s="17"/>
      <c r="G4" s="17"/>
      <c r="H4" s="81"/>
      <c r="I4" s="82"/>
      <c r="J4" s="82"/>
      <c r="K4" s="82"/>
      <c r="L4" s="82"/>
      <c r="M4" s="82"/>
      <c r="N4" s="82"/>
      <c r="O4" s="82"/>
      <c r="P4" s="82"/>
      <c r="Q4" s="82"/>
      <c r="R4" s="82"/>
      <c r="S4" s="82"/>
      <c r="T4" s="82"/>
      <c r="U4" s="82"/>
      <c r="V4" s="82"/>
      <c r="W4" s="83"/>
      <c r="X4" s="77" t="s">
        <v>56</v>
      </c>
      <c r="Y4" s="77"/>
      <c r="Z4" s="77"/>
      <c r="AA4" s="77"/>
      <c r="AB4" s="77"/>
      <c r="AC4" s="77"/>
      <c r="AD4" s="77"/>
      <c r="AE4" s="77"/>
      <c r="AF4" s="77"/>
      <c r="AG4" s="77"/>
      <c r="AH4" s="77"/>
      <c r="AI4" s="77" t="s">
        <v>57</v>
      </c>
      <c r="AJ4" s="77"/>
      <c r="AK4" s="77"/>
      <c r="AL4" s="77"/>
      <c r="AM4" s="77"/>
      <c r="AN4" s="77"/>
      <c r="AO4" s="77"/>
      <c r="AP4" s="77"/>
      <c r="AQ4" s="77"/>
      <c r="AR4" s="77"/>
      <c r="AS4" s="77"/>
      <c r="AT4" s="77" t="s">
        <v>58</v>
      </c>
      <c r="AU4" s="77"/>
      <c r="AV4" s="77"/>
      <c r="AW4" s="77"/>
      <c r="AX4" s="77"/>
      <c r="AY4" s="77"/>
      <c r="AZ4" s="77"/>
      <c r="BA4" s="77"/>
      <c r="BB4" s="77"/>
      <c r="BC4" s="77"/>
      <c r="BD4" s="77"/>
      <c r="BE4" s="77" t="s">
        <v>59</v>
      </c>
      <c r="BF4" s="77"/>
      <c r="BG4" s="77"/>
      <c r="BH4" s="77"/>
      <c r="BI4" s="77"/>
      <c r="BJ4" s="77"/>
      <c r="BK4" s="77"/>
      <c r="BL4" s="77"/>
      <c r="BM4" s="77"/>
      <c r="BN4" s="77"/>
      <c r="BO4" s="77"/>
      <c r="BP4" s="77" t="s">
        <v>60</v>
      </c>
      <c r="BQ4" s="77"/>
      <c r="BR4" s="77"/>
      <c r="BS4" s="77"/>
      <c r="BT4" s="77"/>
      <c r="BU4" s="77"/>
      <c r="BV4" s="77"/>
      <c r="BW4" s="77"/>
      <c r="BX4" s="77"/>
      <c r="BY4" s="77"/>
      <c r="BZ4" s="77"/>
      <c r="CA4" s="77" t="s">
        <v>61</v>
      </c>
      <c r="CB4" s="77"/>
      <c r="CC4" s="77"/>
      <c r="CD4" s="77"/>
      <c r="CE4" s="77"/>
      <c r="CF4" s="77"/>
      <c r="CG4" s="77"/>
      <c r="CH4" s="77"/>
      <c r="CI4" s="77"/>
      <c r="CJ4" s="77"/>
      <c r="CK4" s="77"/>
      <c r="CL4" s="77" t="s">
        <v>62</v>
      </c>
      <c r="CM4" s="77"/>
      <c r="CN4" s="77"/>
      <c r="CO4" s="77"/>
      <c r="CP4" s="77"/>
      <c r="CQ4" s="77"/>
      <c r="CR4" s="77"/>
      <c r="CS4" s="77"/>
      <c r="CT4" s="77"/>
      <c r="CU4" s="77"/>
      <c r="CV4" s="77"/>
      <c r="CW4" s="77" t="s">
        <v>63</v>
      </c>
      <c r="CX4" s="77"/>
      <c r="CY4" s="77"/>
      <c r="CZ4" s="77"/>
      <c r="DA4" s="77"/>
      <c r="DB4" s="77"/>
      <c r="DC4" s="77"/>
      <c r="DD4" s="77"/>
      <c r="DE4" s="77"/>
      <c r="DF4" s="77"/>
      <c r="DG4" s="77"/>
      <c r="DH4" s="77" t="s">
        <v>64</v>
      </c>
      <c r="DI4" s="77"/>
      <c r="DJ4" s="77"/>
      <c r="DK4" s="77"/>
      <c r="DL4" s="77"/>
      <c r="DM4" s="77"/>
      <c r="DN4" s="77"/>
      <c r="DO4" s="77"/>
      <c r="DP4" s="77"/>
      <c r="DQ4" s="77"/>
      <c r="DR4" s="77"/>
      <c r="DS4" s="77" t="s">
        <v>65</v>
      </c>
      <c r="DT4" s="77"/>
      <c r="DU4" s="77"/>
      <c r="DV4" s="77"/>
      <c r="DW4" s="77"/>
      <c r="DX4" s="77"/>
      <c r="DY4" s="77"/>
      <c r="DZ4" s="77"/>
      <c r="EA4" s="77"/>
      <c r="EB4" s="77"/>
      <c r="EC4" s="77"/>
      <c r="ED4" s="77" t="s">
        <v>66</v>
      </c>
      <c r="EE4" s="77"/>
      <c r="EF4" s="77"/>
      <c r="EG4" s="77"/>
      <c r="EH4" s="77"/>
      <c r="EI4" s="77"/>
      <c r="EJ4" s="77"/>
      <c r="EK4" s="77"/>
      <c r="EL4" s="77"/>
      <c r="EM4" s="77"/>
      <c r="EN4" s="77"/>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325252</v>
      </c>
      <c r="D6" s="20">
        <f t="shared" si="3"/>
        <v>47</v>
      </c>
      <c r="E6" s="20">
        <f t="shared" si="3"/>
        <v>1</v>
      </c>
      <c r="F6" s="20">
        <f t="shared" si="3"/>
        <v>0</v>
      </c>
      <c r="G6" s="20">
        <f t="shared" si="3"/>
        <v>0</v>
      </c>
      <c r="H6" s="20" t="str">
        <f t="shared" si="3"/>
        <v>島根県　海士町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100</v>
      </c>
      <c r="Q6" s="21">
        <f t="shared" si="3"/>
        <v>4530</v>
      </c>
      <c r="R6" s="21">
        <f t="shared" si="3"/>
        <v>2238</v>
      </c>
      <c r="S6" s="21">
        <f t="shared" si="3"/>
        <v>33.44</v>
      </c>
      <c r="T6" s="21">
        <f t="shared" si="3"/>
        <v>66.930000000000007</v>
      </c>
      <c r="U6" s="21">
        <f t="shared" si="3"/>
        <v>2198</v>
      </c>
      <c r="V6" s="21">
        <f t="shared" si="3"/>
        <v>33.5</v>
      </c>
      <c r="W6" s="21">
        <f t="shared" si="3"/>
        <v>65.61</v>
      </c>
      <c r="X6" s="22">
        <f>IF(X7="",NA(),X7)</f>
        <v>70.91</v>
      </c>
      <c r="Y6" s="22">
        <f t="shared" ref="Y6:AG6" si="4">IF(Y7="",NA(),Y7)</f>
        <v>89</v>
      </c>
      <c r="Z6" s="22">
        <f t="shared" si="4"/>
        <v>80.010000000000005</v>
      </c>
      <c r="AA6" s="22">
        <f t="shared" si="4"/>
        <v>66.5</v>
      </c>
      <c r="AB6" s="22">
        <f t="shared" si="4"/>
        <v>75.44</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1493.09</v>
      </c>
      <c r="BF6" s="22">
        <f t="shared" ref="BF6:BN6" si="7">IF(BF7="",NA(),BF7)</f>
        <v>1581.29</v>
      </c>
      <c r="BG6" s="22">
        <f t="shared" si="7"/>
        <v>1601.28</v>
      </c>
      <c r="BH6" s="22">
        <f t="shared" si="7"/>
        <v>1490.12</v>
      </c>
      <c r="BI6" s="22">
        <f t="shared" si="7"/>
        <v>1477.29</v>
      </c>
      <c r="BJ6" s="22">
        <f t="shared" si="7"/>
        <v>1007.7</v>
      </c>
      <c r="BK6" s="22">
        <f t="shared" si="7"/>
        <v>1018.52</v>
      </c>
      <c r="BL6" s="22">
        <f t="shared" si="7"/>
        <v>949.61</v>
      </c>
      <c r="BM6" s="22">
        <f t="shared" si="7"/>
        <v>918.84</v>
      </c>
      <c r="BN6" s="22">
        <f t="shared" si="7"/>
        <v>955.49</v>
      </c>
      <c r="BO6" s="21" t="str">
        <f>IF(BO7="","",IF(BO7="-","【-】","【"&amp;SUBSTITUTE(TEXT(BO7,"#,##0.00"),"-","△")&amp;"】"))</f>
        <v>【982.48】</v>
      </c>
      <c r="BP6" s="22">
        <f>IF(BP7="",NA(),BP7)</f>
        <v>47.98</v>
      </c>
      <c r="BQ6" s="22">
        <f t="shared" ref="BQ6:BY6" si="8">IF(BQ7="",NA(),BQ7)</f>
        <v>48.55</v>
      </c>
      <c r="BR6" s="22">
        <f t="shared" si="8"/>
        <v>46.23</v>
      </c>
      <c r="BS6" s="22">
        <f t="shared" si="8"/>
        <v>45.79</v>
      </c>
      <c r="BT6" s="22">
        <f t="shared" si="8"/>
        <v>44.22</v>
      </c>
      <c r="BU6" s="22">
        <f t="shared" si="8"/>
        <v>59.22</v>
      </c>
      <c r="BV6" s="22">
        <f t="shared" si="8"/>
        <v>58.79</v>
      </c>
      <c r="BW6" s="22">
        <f t="shared" si="8"/>
        <v>58.41</v>
      </c>
      <c r="BX6" s="22">
        <f t="shared" si="8"/>
        <v>58.27</v>
      </c>
      <c r="BY6" s="22">
        <f t="shared" si="8"/>
        <v>55.15</v>
      </c>
      <c r="BZ6" s="21" t="str">
        <f>IF(BZ7="","",IF(BZ7="-","【-】","【"&amp;SUBSTITUTE(TEXT(BZ7,"#,##0.00"),"-","△")&amp;"】"))</f>
        <v>【50.61】</v>
      </c>
      <c r="CA6" s="22">
        <f>IF(CA7="",NA(),CA7)</f>
        <v>524.59</v>
      </c>
      <c r="CB6" s="22">
        <f t="shared" ref="CB6:CJ6" si="9">IF(CB7="",NA(),CB7)</f>
        <v>508</v>
      </c>
      <c r="CC6" s="22">
        <f t="shared" si="9"/>
        <v>524.41</v>
      </c>
      <c r="CD6" s="22">
        <f t="shared" si="9"/>
        <v>548</v>
      </c>
      <c r="CE6" s="22">
        <f t="shared" si="9"/>
        <v>572.82000000000005</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61.02</v>
      </c>
      <c r="CM6" s="22">
        <f t="shared" ref="CM6:CU6" si="10">IF(CM7="",NA(),CM7)</f>
        <v>59.12</v>
      </c>
      <c r="CN6" s="22">
        <f t="shared" si="10"/>
        <v>59.28</v>
      </c>
      <c r="CO6" s="22">
        <f t="shared" si="10"/>
        <v>71.7</v>
      </c>
      <c r="CP6" s="22">
        <f t="shared" si="10"/>
        <v>75.98</v>
      </c>
      <c r="CQ6" s="22">
        <f t="shared" si="10"/>
        <v>56.76</v>
      </c>
      <c r="CR6" s="22">
        <f t="shared" si="10"/>
        <v>56.04</v>
      </c>
      <c r="CS6" s="22">
        <f t="shared" si="10"/>
        <v>58.52</v>
      </c>
      <c r="CT6" s="22">
        <f t="shared" si="10"/>
        <v>58.88</v>
      </c>
      <c r="CU6" s="22">
        <f t="shared" si="10"/>
        <v>58.16</v>
      </c>
      <c r="CV6" s="21" t="str">
        <f>IF(CV7="","",IF(CV7="-","【-】","【"&amp;SUBSTITUTE(TEXT(CV7,"#,##0.00"),"-","△")&amp;"】"))</f>
        <v>【56.15】</v>
      </c>
      <c r="CW6" s="22">
        <f>IF(CW7="",NA(),CW7)</f>
        <v>93.56</v>
      </c>
      <c r="CX6" s="22">
        <f t="shared" ref="CX6:DF6" si="11">IF(CX7="",NA(),CX7)</f>
        <v>96.31</v>
      </c>
      <c r="CY6" s="22">
        <f t="shared" si="11"/>
        <v>96.1</v>
      </c>
      <c r="CZ6" s="22">
        <f t="shared" si="11"/>
        <v>79.260000000000005</v>
      </c>
      <c r="DA6" s="22">
        <f t="shared" si="11"/>
        <v>72.69</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x14ac:dyDescent="0.15">
      <c r="A7" s="15"/>
      <c r="B7" s="24">
        <v>2022</v>
      </c>
      <c r="C7" s="24">
        <v>325252</v>
      </c>
      <c r="D7" s="24">
        <v>47</v>
      </c>
      <c r="E7" s="24">
        <v>1</v>
      </c>
      <c r="F7" s="24">
        <v>0</v>
      </c>
      <c r="G7" s="24">
        <v>0</v>
      </c>
      <c r="H7" s="24" t="s">
        <v>96</v>
      </c>
      <c r="I7" s="24" t="s">
        <v>97</v>
      </c>
      <c r="J7" s="24" t="s">
        <v>98</v>
      </c>
      <c r="K7" s="24" t="s">
        <v>99</v>
      </c>
      <c r="L7" s="24" t="s">
        <v>100</v>
      </c>
      <c r="M7" s="24" t="s">
        <v>101</v>
      </c>
      <c r="N7" s="25" t="s">
        <v>102</v>
      </c>
      <c r="O7" s="25" t="s">
        <v>103</v>
      </c>
      <c r="P7" s="25">
        <v>100</v>
      </c>
      <c r="Q7" s="25">
        <v>4530</v>
      </c>
      <c r="R7" s="25">
        <v>2238</v>
      </c>
      <c r="S7" s="25">
        <v>33.44</v>
      </c>
      <c r="T7" s="25">
        <v>66.930000000000007</v>
      </c>
      <c r="U7" s="25">
        <v>2198</v>
      </c>
      <c r="V7" s="25">
        <v>33.5</v>
      </c>
      <c r="W7" s="25">
        <v>65.61</v>
      </c>
      <c r="X7" s="25">
        <v>70.91</v>
      </c>
      <c r="Y7" s="25">
        <v>89</v>
      </c>
      <c r="Z7" s="25">
        <v>80.010000000000005</v>
      </c>
      <c r="AA7" s="25">
        <v>66.5</v>
      </c>
      <c r="AB7" s="25">
        <v>75.44</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1493.09</v>
      </c>
      <c r="BF7" s="25">
        <v>1581.29</v>
      </c>
      <c r="BG7" s="25">
        <v>1601.28</v>
      </c>
      <c r="BH7" s="25">
        <v>1490.12</v>
      </c>
      <c r="BI7" s="25">
        <v>1477.29</v>
      </c>
      <c r="BJ7" s="25">
        <v>1007.7</v>
      </c>
      <c r="BK7" s="25">
        <v>1018.52</v>
      </c>
      <c r="BL7" s="25">
        <v>949.61</v>
      </c>
      <c r="BM7" s="25">
        <v>918.84</v>
      </c>
      <c r="BN7" s="25">
        <v>955.49</v>
      </c>
      <c r="BO7" s="25">
        <v>982.48</v>
      </c>
      <c r="BP7" s="25">
        <v>47.98</v>
      </c>
      <c r="BQ7" s="25">
        <v>48.55</v>
      </c>
      <c r="BR7" s="25">
        <v>46.23</v>
      </c>
      <c r="BS7" s="25">
        <v>45.79</v>
      </c>
      <c r="BT7" s="25">
        <v>44.22</v>
      </c>
      <c r="BU7" s="25">
        <v>59.22</v>
      </c>
      <c r="BV7" s="25">
        <v>58.79</v>
      </c>
      <c r="BW7" s="25">
        <v>58.41</v>
      </c>
      <c r="BX7" s="25">
        <v>58.27</v>
      </c>
      <c r="BY7" s="25">
        <v>55.15</v>
      </c>
      <c r="BZ7" s="25">
        <v>50.61</v>
      </c>
      <c r="CA7" s="25">
        <v>524.59</v>
      </c>
      <c r="CB7" s="25">
        <v>508</v>
      </c>
      <c r="CC7" s="25">
        <v>524.41</v>
      </c>
      <c r="CD7" s="25">
        <v>548</v>
      </c>
      <c r="CE7" s="25">
        <v>572.82000000000005</v>
      </c>
      <c r="CF7" s="25">
        <v>292.89999999999998</v>
      </c>
      <c r="CG7" s="25">
        <v>298.25</v>
      </c>
      <c r="CH7" s="25">
        <v>303.27999999999997</v>
      </c>
      <c r="CI7" s="25">
        <v>303.81</v>
      </c>
      <c r="CJ7" s="25">
        <v>310.26</v>
      </c>
      <c r="CK7" s="25">
        <v>320.83</v>
      </c>
      <c r="CL7" s="25">
        <v>61.02</v>
      </c>
      <c r="CM7" s="25">
        <v>59.12</v>
      </c>
      <c r="CN7" s="25">
        <v>59.28</v>
      </c>
      <c r="CO7" s="25">
        <v>71.7</v>
      </c>
      <c r="CP7" s="25">
        <v>75.98</v>
      </c>
      <c r="CQ7" s="25">
        <v>56.76</v>
      </c>
      <c r="CR7" s="25">
        <v>56.04</v>
      </c>
      <c r="CS7" s="25">
        <v>58.52</v>
      </c>
      <c r="CT7" s="25">
        <v>58.88</v>
      </c>
      <c r="CU7" s="25">
        <v>58.16</v>
      </c>
      <c r="CV7" s="25">
        <v>56.15</v>
      </c>
      <c r="CW7" s="25">
        <v>93.56</v>
      </c>
      <c r="CX7" s="25">
        <v>96.31</v>
      </c>
      <c r="CY7" s="25">
        <v>96.1</v>
      </c>
      <c r="CZ7" s="25">
        <v>79.260000000000005</v>
      </c>
      <c r="DA7" s="25">
        <v>72.69</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0.53</v>
      </c>
      <c r="EJ7" s="25">
        <v>0.71</v>
      </c>
      <c r="EK7" s="25">
        <v>0.72</v>
      </c>
      <c r="EL7" s="25">
        <v>0.71</v>
      </c>
      <c r="EM7" s="25">
        <v>0.55000000000000004</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113</v>
      </c>
      <c r="E13" t="s">
        <v>112</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松尾 昌臣</cp:lastModifiedBy>
  <dcterms:created xsi:type="dcterms:W3CDTF">2023-12-05T01:06:51Z</dcterms:created>
  <dcterms:modified xsi:type="dcterms:W3CDTF">2024-02-21T07:00:57Z</dcterms:modified>
  <cp:category/>
</cp:coreProperties>
</file>