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環境生活課\☆市町村課\（1月）公営企業に係る「経営比較分析表」の分析等について\R5\【経営比較分析表】2022_325015_46_010\"/>
    </mc:Choice>
  </mc:AlternateContent>
  <workbookProtection workbookAlgorithmName="SHA-512" workbookHashValue="bbk2Hq+/USnMqJfJWyikFDGBONepx4CqLRlOk30hQsfZlYLSboaU5t74gQ16aqZVarMUfdr6ObMqEAW3FVTCFQ==" workbookSaltValue="1LdjkpdBVn68M1uup3BeO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<sst xmlns="http://schemas.openxmlformats.org/spreadsheetml/2006/main" count="228" uniqueCount="114">
  <si>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</si>
  <si>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</si>
  <si>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</si>
  <si>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</si>
  <si>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</si>
  <si>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</si>
  <si>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</si>
  <si>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</si>
  <si>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</si>
  <si>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</si>
  <si>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</si>
  <si>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</si>
  <si>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</si>
  <si>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</si>
  <si>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</si>
  <si>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</si>
  <si>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</si>
  <si>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</si>
  <si>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</si>
  <si>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</si>
  <si>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</si>
  <si>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</si>
  <si>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</si>
  <si>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</si>
  <si>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</si>
  <si>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</si>
  <si>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</si>
  <si>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</si>
  <si>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</si>
  <si>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</si>
  <si>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</si>
  <si>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</si>
  <si>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</si>
  <si>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</si>
  <si>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</si>
  <si>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</si>
  <si>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</si>
  <si>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</si>
  <si>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</si>
  <si>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</si>
  <si>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</si>
  <si>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</si>
  <si>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</si>
  <si>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</si>
  <si>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</si>
  <si>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</si>
  <si>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</si>
  <si>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</si>
  <si>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</si>
  <si>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</si>
  <si>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</si>
  <si>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</si>
  <si>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</si>
  <si>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</si>
  <si>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</si>
  <si>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</si>
  <si>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</si>
  <si>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</si>
  <si>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</si>
  <si>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</si>
  <si>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</si>
  <si>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</si>
  <si>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</si>
  <si>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</si>
  <si>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</si>
  <si>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</si>
  <si>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</si>
  <si>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</si>
  <si>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</si>
  <si>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</si>
  <si>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</si>
  <si>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</si>
  <si>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</si>
  <si>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</si>
  <si>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</si>
  <si>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</si>
  <si>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</si>
  <si>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</si>
  <si>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</si>
  <si>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</si>
  <si>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</si>
  <si>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</si>
  <si>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</si>
  <si>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</si>
  <si>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</si>
  <si>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</si>
  <si>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</si>
  <si>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</si>
  <si>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</si>
  <si>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</si>
  <si>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</si>
  <si>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</si>
  <si>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</si>
  <si>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</si>
  <si>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</si>
  <si>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</si>
  <si>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</si>
  <si>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</si>
  <si>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</si>
  <si>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</si>
  <si>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</si>
  <si>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</si>
  <si>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</si>
  <si>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</si>
  <si>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</si>
  <si>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</si>
  <si>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</si>
  <si>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</si>
  <si>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</si>
  <si>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</si>
  <si>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</si>
  <si>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昭和32年に津和野地区において供用が開始されて以来、順次整備が進めらてきているが、主な施設については相当年数が経過している。
平成30年度から法的化を行い、資産の状況がより把握できることとなった。施設及び管路について、耐用年数を超えた資産が多くあり、老朽管から集中して計画的に更新を進めている。
有収率が低い原因は老朽管から漏水が主なる要因と思われ随時漏水調査を実施しているが、以前低い値である。そのため、今後も継続的に調査を行い修繕を進めて行く必要がある。                     ※なお、管路更新率について、算定式分子の管路更新延長が誤っていたため、本来は「H30は0.41%、R1は0.78%」となる。</t>
    <phoneticPr fontId="4"/>
  </si>
  <si>
    <t>水需要の減少に伴う給水収益の減少や、施設整備、老朽化施設の更新に係る経費の増加に加え、光熱費や資材の高騰により経営環境は厳しさを増している。引き続き事業運営の効率化やコスト縮減に努めながら、計画的な事業の推進を図っていく必要がある。
また、更新財源を企業債にのみ依存する経営は、負担を将来に先送りするだけであり、自己財源の確保が急務であると考える。
現状の水道料金では、料金回収率から判断すると経常収支比率の悪化が考えられることから、経営の効率化や料金改定を検討した事業運営を行っていく必要がある。</t>
    <rPh sb="40" eb="41">
      <t>クワ</t>
    </rPh>
    <rPh sb="43" eb="46">
      <t>コウネツヒ</t>
    </rPh>
    <rPh sb="47" eb="49">
      <t>シザイ</t>
    </rPh>
    <rPh sb="50" eb="52">
      <t>コウトウ</t>
    </rPh>
    <rPh sb="120" eb="122">
      <t>コウシン</t>
    </rPh>
    <rPh sb="122" eb="124">
      <t>ザイゲン</t>
    </rPh>
    <rPh sb="125" eb="127">
      <t>キギョウ</t>
    </rPh>
    <rPh sb="127" eb="128">
      <t>サイ</t>
    </rPh>
    <rPh sb="131" eb="133">
      <t>イゾン</t>
    </rPh>
    <rPh sb="135" eb="137">
      <t>ケイエイ</t>
    </rPh>
    <rPh sb="139" eb="141">
      <t>フタン</t>
    </rPh>
    <rPh sb="142" eb="144">
      <t>ショウライ</t>
    </rPh>
    <rPh sb="145" eb="147">
      <t>サキオク</t>
    </rPh>
    <rPh sb="156" eb="158">
      <t>ジコ</t>
    </rPh>
    <rPh sb="158" eb="160">
      <t>ザイゲン</t>
    </rPh>
    <rPh sb="161" eb="163">
      <t>カクホ</t>
    </rPh>
    <rPh sb="164" eb="166">
      <t>キュウム</t>
    </rPh>
    <rPh sb="170" eb="171">
      <t>カンガ</t>
    </rPh>
    <rPh sb="175" eb="177">
      <t>ゲンジョウ</t>
    </rPh>
    <rPh sb="178" eb="180">
      <t>スイドウ</t>
    </rPh>
    <rPh sb="180" eb="182">
      <t>リョウキン</t>
    </rPh>
    <rPh sb="185" eb="187">
      <t>リョウキン</t>
    </rPh>
    <rPh sb="187" eb="189">
      <t>カイシュウ</t>
    </rPh>
    <rPh sb="189" eb="190">
      <t>リツ</t>
    </rPh>
    <rPh sb="192" eb="194">
      <t>ハンダン</t>
    </rPh>
    <rPh sb="197" eb="199">
      <t>ケイジョウ</t>
    </rPh>
    <rPh sb="199" eb="201">
      <t>シュウシ</t>
    </rPh>
    <rPh sb="201" eb="203">
      <t>ヒリツ</t>
    </rPh>
    <rPh sb="204" eb="206">
      <t>アッカ</t>
    </rPh>
    <rPh sb="207" eb="208">
      <t>カンガ</t>
    </rPh>
    <rPh sb="217" eb="219">
      <t>ケイエイ</t>
    </rPh>
    <rPh sb="220" eb="223">
      <t>コウリツカ</t>
    </rPh>
    <rPh sb="224" eb="226">
      <t>リョウキン</t>
    </rPh>
    <rPh sb="226" eb="228">
      <t>カイテイ</t>
    </rPh>
    <rPh sb="229" eb="231">
      <t>ケントウ</t>
    </rPh>
    <rPh sb="233" eb="235">
      <t>ジギョウ</t>
    </rPh>
    <rPh sb="235" eb="237">
      <t>ウンエイ</t>
    </rPh>
    <rPh sb="238" eb="239">
      <t>オコナ</t>
    </rPh>
    <rPh sb="243" eb="245">
      <t>ヒツヨウ</t>
    </rPh>
    <phoneticPr fontId="4"/>
  </si>
  <si>
    <t>ここ数年の経営状況は、累積欠損金はないものの、料金回収率から見ると一般会計からの繰入金に依存していることが伺える。また、人口の減少や企業の廃業に伴う給水収益の減少が見込まれ、今後、料金回収率は更に悪化して行くことが予想されることから、適正な水道料金の検討に入ったところである。
企業債残高対給水収益比率は、設備の更新により増加しており、類似団体と比べると高くなっている。今後も更新投資を適時計画しているが、更新投資等については、財源を慎重に検討していく必要がある。
施設利用率は、類似団体平均値を上回っているが、今後の給水人口減少を考えると適正な施設規模の再構築を考えていかなければならない。
有収率が類似団体より低いのは漏水による影響が大きいと思われる。老朽管の更新を行うとともに、引き続き漏水調査等を行い、有収率の向上を図っていく必要がある。
こうした現状にも関わらず、給水原価は経常費用が高い割に水道料金を低く抑えていることから類似団体平均値を大きく上回っている。更新費用もかかることから、先に述べたように適正な水道料金の検討に入っており、その方向性が令和6年度に決定予定である。</t>
    <rPh sb="66" eb="68">
      <t>キギョウ</t>
    </rPh>
    <rPh sb="69" eb="71">
      <t>ハイギョウ</t>
    </rPh>
    <rPh sb="107" eb="109">
      <t>ヨソウ</t>
    </rPh>
    <rPh sb="128" eb="129">
      <t>ハイ</t>
    </rPh>
    <rPh sb="448" eb="449">
      <t>サキ</t>
    </rPh>
    <rPh sb="450" eb="451">
      <t>ノ</t>
    </rPh>
    <rPh sb="475" eb="478">
      <t>ホウコウセイ</t>
    </rPh>
    <rPh sb="479" eb="481">
      <t>レイワ</t>
    </rPh>
    <rPh sb="482" eb="484">
      <t>ネンド</t>
    </rPh>
    <rPh sb="485" eb="487">
      <t>ケッテイ</t>
    </rPh>
    <rPh sb="487" eb="48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</si>
</sst>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4.12</c:v>
                </c:pt>
                <c:pt idx="1">
                  <c:v>4.12</c:v>
                </c:pt>
                <c:pt idx="2">
                  <c:v>0.93</c:v>
                </c:pt>
                <c:pt idx="3">
                  <c:v>0.66</c:v>
                </c:pt>
                <c:pt idx="4">
                  <c:v>0.68</c:v>
                </c:pt>
              </c:numCache>
            </c:numRef>
          </c:val>
          <c:extLst xmlns:c16r2="http://schemas.microsoft.com/office/drawing/2015/06/chart">
            <c:ext xmlns:c16="http://schemas.microsoft.com/office/drawing/2014/chart" uri="{C3380CC4-5D6E-409C-BE32-E72D297353CC}">
              <c16:uniqueId val="{00000000-242C-45DE-A6D9-271408928676}"/>
            </c:ext>
          </c:extLst>
        </c:ser>
        <c:dLbls>
          <c:showLegendKey val="0"/>
          <c:showVal val="0"/>
          <c:showCatName val="0"/>
          <c:showSerName val="0"/>
          <c:showPercent val="0"/>
          <c:showBubbleSize val="0"/>
        </c:dLbls>
        <c:gapWidth val="150"/>
        <c:axId val="121853520"/>
        <c:axId val="1218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xmlns:c16r2="http://schemas.microsoft.com/office/drawing/2015/06/chart">
            <c:ext xmlns:c16="http://schemas.microsoft.com/office/drawing/2014/chart" uri="{C3380CC4-5D6E-409C-BE32-E72D297353CC}">
              <c16:uniqueId val="{00000001-242C-45DE-A6D9-271408928676}"/>
            </c:ext>
          </c:extLst>
        </c:ser>
        <c:dLbls>
          <c:showLegendKey val="0"/>
          <c:showVal val="0"/>
          <c:showCatName val="0"/>
          <c:showSerName val="0"/>
          <c:showPercent val="0"/>
          <c:showBubbleSize val="0"/>
        </c:dLbls>
        <c:marker val="1"/>
        <c:smooth val="0"/>
        <c:axId val="121853520"/>
        <c:axId val="121853904"/>
      </c:lineChart>
      <c:dateAx>
        <c:axId val="121853520"/>
        <c:scaling>
          <c:orientation val="minMax"/>
        </c:scaling>
        <c:delete val="1"/>
        <c:axPos val="b"/>
        <c:numFmt formatCode="&quot;H&quot;yy" sourceLinked="1"/>
        <c:majorTickMark val="none"/>
        <c:minorTickMark val="none"/>
        <c:tickLblPos val="none"/>
        <c:crossAx val="121853904"/>
        <c:crosses val="autoZero"/>
        <c:auto val="1"/>
        <c:lblOffset val="100"/>
        <c:baseTimeUnit val="years"/>
      </c:dateAx>
      <c:valAx>
        <c:axId val="1218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5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72.569999999999993</c:v>
                </c:pt>
                <c:pt idx="1">
                  <c:v>67.92</c:v>
                </c:pt>
                <c:pt idx="2">
                  <c:v>65.89</c:v>
                </c:pt>
                <c:pt idx="3">
                  <c:v>62.75</c:v>
                </c:pt>
                <c:pt idx="4">
                  <c:v>58.7</c:v>
                </c:pt>
              </c:numCache>
            </c:numRef>
          </c:val>
          <c:extLst xmlns:c16r2="http://schemas.microsoft.com/office/drawing/2015/06/chart">
            <c:ext xmlns:c16="http://schemas.microsoft.com/office/drawing/2014/chart" uri="{C3380CC4-5D6E-409C-BE32-E72D297353CC}">
              <c16:uniqueId val="{00000000-C044-4FF9-A4F0-D73CB1B016EE}"/>
            </c:ext>
          </c:extLst>
        </c:ser>
        <c:dLbls>
          <c:showLegendKey val="0"/>
          <c:showVal val="0"/>
          <c:showCatName val="0"/>
          <c:showSerName val="0"/>
          <c:showPercent val="0"/>
          <c:showBubbleSize val="0"/>
        </c:dLbls>
        <c:gapWidth val="150"/>
        <c:axId val="361941512"/>
        <c:axId val="36194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xmlns:c16r2="http://schemas.microsoft.com/office/drawing/2015/06/chart">
            <c:ext xmlns:c16="http://schemas.microsoft.com/office/drawing/2014/chart" uri="{C3380CC4-5D6E-409C-BE32-E72D297353CC}">
              <c16:uniqueId val="{00000001-C044-4FF9-A4F0-D73CB1B016EE}"/>
            </c:ext>
          </c:extLst>
        </c:ser>
        <c:dLbls>
          <c:showLegendKey val="0"/>
          <c:showVal val="0"/>
          <c:showCatName val="0"/>
          <c:showSerName val="0"/>
          <c:showPercent val="0"/>
          <c:showBubbleSize val="0"/>
        </c:dLbls>
        <c:marker val="1"/>
        <c:smooth val="0"/>
        <c:axId val="361941512"/>
        <c:axId val="361941904"/>
      </c:lineChart>
      <c:dateAx>
        <c:axId val="361941512"/>
        <c:scaling>
          <c:orientation val="minMax"/>
        </c:scaling>
        <c:delete val="1"/>
        <c:axPos val="b"/>
        <c:numFmt formatCode="&quot;H&quot;yy" sourceLinked="1"/>
        <c:majorTickMark val="none"/>
        <c:minorTickMark val="none"/>
        <c:tickLblPos val="none"/>
        <c:crossAx val="361941904"/>
        <c:crosses val="autoZero"/>
        <c:auto val="1"/>
        <c:lblOffset val="100"/>
        <c:baseTimeUnit val="years"/>
      </c:dateAx>
      <c:valAx>
        <c:axId val="36194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4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72.45</c:v>
                </c:pt>
                <c:pt idx="1">
                  <c:v>71.64</c:v>
                </c:pt>
                <c:pt idx="2">
                  <c:v>74.3</c:v>
                </c:pt>
                <c:pt idx="3">
                  <c:v>75.8</c:v>
                </c:pt>
                <c:pt idx="4">
                  <c:v>78.67</c:v>
                </c:pt>
              </c:numCache>
            </c:numRef>
          </c:val>
          <c:extLst xmlns:c16r2="http://schemas.microsoft.com/office/drawing/2015/06/chart">
            <c:ext xmlns:c16="http://schemas.microsoft.com/office/drawing/2014/chart" uri="{C3380CC4-5D6E-409C-BE32-E72D297353CC}">
              <c16:uniqueId val="{00000000-AD7E-4ECC-B4FD-E0BFC0988933}"/>
            </c:ext>
          </c:extLst>
        </c:ser>
        <c:dLbls>
          <c:showLegendKey val="0"/>
          <c:showVal val="0"/>
          <c:showCatName val="0"/>
          <c:showSerName val="0"/>
          <c:showPercent val="0"/>
          <c:showBubbleSize val="0"/>
        </c:dLbls>
        <c:gapWidth val="150"/>
        <c:axId val="361943080"/>
        <c:axId val="36194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xmlns:c16r2="http://schemas.microsoft.com/office/drawing/2015/06/chart">
            <c:ext xmlns:c16="http://schemas.microsoft.com/office/drawing/2014/chart" uri="{C3380CC4-5D6E-409C-BE32-E72D297353CC}">
              <c16:uniqueId val="{00000001-AD7E-4ECC-B4FD-E0BFC0988933}"/>
            </c:ext>
          </c:extLst>
        </c:ser>
        <c:dLbls>
          <c:showLegendKey val="0"/>
          <c:showVal val="0"/>
          <c:showCatName val="0"/>
          <c:showSerName val="0"/>
          <c:showPercent val="0"/>
          <c:showBubbleSize val="0"/>
        </c:dLbls>
        <c:marker val="1"/>
        <c:smooth val="0"/>
        <c:axId val="361943080"/>
        <c:axId val="361943472"/>
      </c:lineChart>
      <c:dateAx>
        <c:axId val="361943080"/>
        <c:scaling>
          <c:orientation val="minMax"/>
        </c:scaling>
        <c:delete val="1"/>
        <c:axPos val="b"/>
        <c:numFmt formatCode="&quot;H&quot;yy" sourceLinked="1"/>
        <c:majorTickMark val="none"/>
        <c:minorTickMark val="none"/>
        <c:tickLblPos val="none"/>
        <c:crossAx val="361943472"/>
        <c:crosses val="autoZero"/>
        <c:auto val="1"/>
        <c:lblOffset val="100"/>
        <c:baseTimeUnit val="years"/>
      </c:dateAx>
      <c:valAx>
        <c:axId val="36194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94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104.66</c:v>
                </c:pt>
                <c:pt idx="1">
                  <c:v>104.21</c:v>
                </c:pt>
                <c:pt idx="2">
                  <c:v>106.97</c:v>
                </c:pt>
                <c:pt idx="3">
                  <c:v>107.47</c:v>
                </c:pt>
                <c:pt idx="4">
                  <c:v>114.63</c:v>
                </c:pt>
              </c:numCache>
            </c:numRef>
          </c:val>
          <c:extLst xmlns:c16r2="http://schemas.microsoft.com/office/drawing/2015/06/chart">
            <c:ext xmlns:c16="http://schemas.microsoft.com/office/drawing/2014/chart" uri="{C3380CC4-5D6E-409C-BE32-E72D297353CC}">
              <c16:uniqueId val="{00000000-E851-49CA-AFA0-380AF6DFA98D}"/>
            </c:ext>
          </c:extLst>
        </c:ser>
        <c:dLbls>
          <c:showLegendKey val="0"/>
          <c:showVal val="0"/>
          <c:showCatName val="0"/>
          <c:showSerName val="0"/>
          <c:showPercent val="0"/>
          <c:showBubbleSize val="0"/>
        </c:dLbls>
        <c:gapWidth val="150"/>
        <c:axId val="229839464"/>
        <c:axId val="22983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xmlns:c16r2="http://schemas.microsoft.com/office/drawing/2015/06/chart">
            <c:ext xmlns:c16="http://schemas.microsoft.com/office/drawing/2014/chart" uri="{C3380CC4-5D6E-409C-BE32-E72D297353CC}">
              <c16:uniqueId val="{00000001-E851-49CA-AFA0-380AF6DFA98D}"/>
            </c:ext>
          </c:extLst>
        </c:ser>
        <c:dLbls>
          <c:showLegendKey val="0"/>
          <c:showVal val="0"/>
          <c:showCatName val="0"/>
          <c:showSerName val="0"/>
          <c:showPercent val="0"/>
          <c:showBubbleSize val="0"/>
        </c:dLbls>
        <c:marker val="1"/>
        <c:smooth val="0"/>
        <c:axId val="229839464"/>
        <c:axId val="229839848"/>
      </c:lineChart>
      <c:dateAx>
        <c:axId val="229839464"/>
        <c:scaling>
          <c:orientation val="minMax"/>
        </c:scaling>
        <c:delete val="1"/>
        <c:axPos val="b"/>
        <c:numFmt formatCode="&quot;H&quot;yy" sourceLinked="1"/>
        <c:majorTickMark val="none"/>
        <c:minorTickMark val="none"/>
        <c:tickLblPos val="none"/>
        <c:crossAx val="229839848"/>
        <c:crosses val="autoZero"/>
        <c:auto val="1"/>
        <c:lblOffset val="100"/>
        <c:baseTimeUnit val="years"/>
      </c:dateAx>
      <c:valAx>
        <c:axId val="229839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983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50.22</c:v>
                </c:pt>
                <c:pt idx="1">
                  <c:v>51.12</c:v>
                </c:pt>
                <c:pt idx="2">
                  <c:v>52.21</c:v>
                </c:pt>
                <c:pt idx="3">
                  <c:v>54.18</c:v>
                </c:pt>
                <c:pt idx="4">
                  <c:v>56.02</c:v>
                </c:pt>
              </c:numCache>
            </c:numRef>
          </c:val>
          <c:extLst xmlns:c16r2="http://schemas.microsoft.com/office/drawing/2015/06/chart">
            <c:ext xmlns:c16="http://schemas.microsoft.com/office/drawing/2014/chart" uri="{C3380CC4-5D6E-409C-BE32-E72D297353CC}">
              <c16:uniqueId val="{00000000-BF0E-457C-97EE-832E26A89FC8}"/>
            </c:ext>
          </c:extLst>
        </c:ser>
        <c:dLbls>
          <c:showLegendKey val="0"/>
          <c:showVal val="0"/>
          <c:showCatName val="0"/>
          <c:showSerName val="0"/>
          <c:showPercent val="0"/>
          <c:showBubbleSize val="0"/>
        </c:dLbls>
        <c:gapWidth val="150"/>
        <c:axId val="230162968"/>
        <c:axId val="23016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xmlns:c16r2="http://schemas.microsoft.com/office/drawing/2015/06/chart">
            <c:ext xmlns:c16="http://schemas.microsoft.com/office/drawing/2014/chart" uri="{C3380CC4-5D6E-409C-BE32-E72D297353CC}">
              <c16:uniqueId val="{00000001-BF0E-457C-97EE-832E26A89FC8}"/>
            </c:ext>
          </c:extLst>
        </c:ser>
        <c:dLbls>
          <c:showLegendKey val="0"/>
          <c:showVal val="0"/>
          <c:showCatName val="0"/>
          <c:showSerName val="0"/>
          <c:showPercent val="0"/>
          <c:showBubbleSize val="0"/>
        </c:dLbls>
        <c:marker val="1"/>
        <c:smooth val="0"/>
        <c:axId val="230162968"/>
        <c:axId val="230167448"/>
      </c:lineChart>
      <c:dateAx>
        <c:axId val="230162968"/>
        <c:scaling>
          <c:orientation val="minMax"/>
        </c:scaling>
        <c:delete val="1"/>
        <c:axPos val="b"/>
        <c:numFmt formatCode="&quot;H&quot;yy" sourceLinked="1"/>
        <c:majorTickMark val="none"/>
        <c:minorTickMark val="none"/>
        <c:tickLblPos val="none"/>
        <c:crossAx val="230167448"/>
        <c:crosses val="autoZero"/>
        <c:auto val="1"/>
        <c:lblOffset val="100"/>
        <c:baseTimeUnit val="years"/>
      </c:dateAx>
      <c:valAx>
        <c:axId val="2301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16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22.08</c:v>
                </c:pt>
                <c:pt idx="1">
                  <c:v>22.08</c:v>
                </c:pt>
                <c:pt idx="2">
                  <c:v>21.56</c:v>
                </c:pt>
                <c:pt idx="3">
                  <c:v>17.71</c:v>
                </c:pt>
                <c:pt idx="4">
                  <c:v>17.809999999999999</c:v>
                </c:pt>
              </c:numCache>
            </c:numRef>
          </c:val>
          <c:extLst xmlns:c16r2="http://schemas.microsoft.com/office/drawing/2015/06/chart">
            <c:ext xmlns:c16="http://schemas.microsoft.com/office/drawing/2014/chart" uri="{C3380CC4-5D6E-409C-BE32-E72D297353CC}">
              <c16:uniqueId val="{00000000-DE83-4EB9-B176-08800BEE781D}"/>
            </c:ext>
          </c:extLst>
        </c:ser>
        <c:dLbls>
          <c:showLegendKey val="0"/>
          <c:showVal val="0"/>
          <c:showCatName val="0"/>
          <c:showSerName val="0"/>
          <c:showPercent val="0"/>
          <c:showBubbleSize val="0"/>
        </c:dLbls>
        <c:gapWidth val="150"/>
        <c:axId val="228174328"/>
        <c:axId val="2281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xmlns:c16r2="http://schemas.microsoft.com/office/drawing/2015/06/chart">
            <c:ext xmlns:c16="http://schemas.microsoft.com/office/drawing/2014/chart" uri="{C3380CC4-5D6E-409C-BE32-E72D297353CC}">
              <c16:uniqueId val="{00000001-DE83-4EB9-B176-08800BEE781D}"/>
            </c:ext>
          </c:extLst>
        </c:ser>
        <c:dLbls>
          <c:showLegendKey val="0"/>
          <c:showVal val="0"/>
          <c:showCatName val="0"/>
          <c:showSerName val="0"/>
          <c:showPercent val="0"/>
          <c:showBubbleSize val="0"/>
        </c:dLbls>
        <c:marker val="1"/>
        <c:smooth val="0"/>
        <c:axId val="228174328"/>
        <c:axId val="228174720"/>
      </c:lineChart>
      <c:dateAx>
        <c:axId val="228174328"/>
        <c:scaling>
          <c:orientation val="minMax"/>
        </c:scaling>
        <c:delete val="1"/>
        <c:axPos val="b"/>
        <c:numFmt formatCode="&quot;H&quot;yy" sourceLinked="1"/>
        <c:majorTickMark val="none"/>
        <c:minorTickMark val="none"/>
        <c:tickLblPos val="none"/>
        <c:crossAx val="228174720"/>
        <c:crosses val="autoZero"/>
        <c:auto val="1"/>
        <c:lblOffset val="100"/>
        <c:baseTimeUnit val="years"/>
      </c:dateAx>
      <c:valAx>
        <c:axId val="228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A46-4AC8-B899-B46224ACE2F3}"/>
            </c:ext>
          </c:extLst>
        </c:ser>
        <c:dLbls>
          <c:showLegendKey val="0"/>
          <c:showVal val="0"/>
          <c:showCatName val="0"/>
          <c:showSerName val="0"/>
          <c:showPercent val="0"/>
          <c:showBubbleSize val="0"/>
        </c:dLbls>
        <c:gapWidth val="150"/>
        <c:axId val="362090512"/>
        <c:axId val="36209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xmlns:c16r2="http://schemas.microsoft.com/office/drawing/2015/06/chart">
            <c:ext xmlns:c16="http://schemas.microsoft.com/office/drawing/2014/chart" uri="{C3380CC4-5D6E-409C-BE32-E72D297353CC}">
              <c16:uniqueId val="{00000001-6A46-4AC8-B899-B46224ACE2F3}"/>
            </c:ext>
          </c:extLst>
        </c:ser>
        <c:dLbls>
          <c:showLegendKey val="0"/>
          <c:showVal val="0"/>
          <c:showCatName val="0"/>
          <c:showSerName val="0"/>
          <c:showPercent val="0"/>
          <c:showBubbleSize val="0"/>
        </c:dLbls>
        <c:marker val="1"/>
        <c:smooth val="0"/>
        <c:axId val="362090512"/>
        <c:axId val="362090904"/>
      </c:lineChart>
      <c:dateAx>
        <c:axId val="362090512"/>
        <c:scaling>
          <c:orientation val="minMax"/>
        </c:scaling>
        <c:delete val="1"/>
        <c:axPos val="b"/>
        <c:numFmt formatCode="&quot;H&quot;yy" sourceLinked="1"/>
        <c:majorTickMark val="none"/>
        <c:minorTickMark val="none"/>
        <c:tickLblPos val="none"/>
        <c:crossAx val="362090904"/>
        <c:crosses val="autoZero"/>
        <c:auto val="1"/>
        <c:lblOffset val="100"/>
        <c:baseTimeUnit val="years"/>
      </c:dateAx>
      <c:valAx>
        <c:axId val="362090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09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65.05</c:v>
                </c:pt>
                <c:pt idx="1">
                  <c:v>44.06</c:v>
                </c:pt>
                <c:pt idx="2">
                  <c:v>27.51</c:v>
                </c:pt>
                <c:pt idx="3">
                  <c:v>58.93</c:v>
                </c:pt>
                <c:pt idx="4">
                  <c:v>60.35</c:v>
                </c:pt>
              </c:numCache>
            </c:numRef>
          </c:val>
          <c:extLst xmlns:c16r2="http://schemas.microsoft.com/office/drawing/2015/06/chart">
            <c:ext xmlns:c16="http://schemas.microsoft.com/office/drawing/2014/chart" uri="{C3380CC4-5D6E-409C-BE32-E72D297353CC}">
              <c16:uniqueId val="{00000000-ADF6-4B48-88C2-C8324941334E}"/>
            </c:ext>
          </c:extLst>
        </c:ser>
        <c:dLbls>
          <c:showLegendKey val="0"/>
          <c:showVal val="0"/>
          <c:showCatName val="0"/>
          <c:showSerName val="0"/>
          <c:showPercent val="0"/>
          <c:showBubbleSize val="0"/>
        </c:dLbls>
        <c:gapWidth val="150"/>
        <c:axId val="230061672"/>
        <c:axId val="23006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xmlns:c16r2="http://schemas.microsoft.com/office/drawing/2015/06/chart">
            <c:ext xmlns:c16="http://schemas.microsoft.com/office/drawing/2014/chart" uri="{C3380CC4-5D6E-409C-BE32-E72D297353CC}">
              <c16:uniqueId val="{00000001-ADF6-4B48-88C2-C8324941334E}"/>
            </c:ext>
          </c:extLst>
        </c:ser>
        <c:dLbls>
          <c:showLegendKey val="0"/>
          <c:showVal val="0"/>
          <c:showCatName val="0"/>
          <c:showSerName val="0"/>
          <c:showPercent val="0"/>
          <c:showBubbleSize val="0"/>
        </c:dLbls>
        <c:marker val="1"/>
        <c:smooth val="0"/>
        <c:axId val="230061672"/>
        <c:axId val="230062064"/>
      </c:lineChart>
      <c:dateAx>
        <c:axId val="230061672"/>
        <c:scaling>
          <c:orientation val="minMax"/>
        </c:scaling>
        <c:delete val="1"/>
        <c:axPos val="b"/>
        <c:numFmt formatCode="&quot;H&quot;yy" sourceLinked="1"/>
        <c:majorTickMark val="none"/>
        <c:minorTickMark val="none"/>
        <c:tickLblPos val="none"/>
        <c:crossAx val="230062064"/>
        <c:crosses val="autoZero"/>
        <c:auto val="1"/>
        <c:lblOffset val="100"/>
        <c:baseTimeUnit val="years"/>
      </c:dateAx>
      <c:valAx>
        <c:axId val="23006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6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1243.83</c:v>
                </c:pt>
                <c:pt idx="1">
                  <c:v>1309.6600000000001</c:v>
                </c:pt>
                <c:pt idx="2">
                  <c:v>1284.99</c:v>
                </c:pt>
                <c:pt idx="3">
                  <c:v>1330.76</c:v>
                </c:pt>
                <c:pt idx="4">
                  <c:v>1402.2</c:v>
                </c:pt>
              </c:numCache>
            </c:numRef>
          </c:val>
          <c:extLst xmlns:c16r2="http://schemas.microsoft.com/office/drawing/2015/06/chart">
            <c:ext xmlns:c16="http://schemas.microsoft.com/office/drawing/2014/chart" uri="{C3380CC4-5D6E-409C-BE32-E72D297353CC}">
              <c16:uniqueId val="{00000000-F670-48BF-8F10-17793818FA0D}"/>
            </c:ext>
          </c:extLst>
        </c:ser>
        <c:dLbls>
          <c:showLegendKey val="0"/>
          <c:showVal val="0"/>
          <c:showCatName val="0"/>
          <c:showSerName val="0"/>
          <c:showPercent val="0"/>
          <c:showBubbleSize val="0"/>
        </c:dLbls>
        <c:gapWidth val="150"/>
        <c:axId val="362090120"/>
        <c:axId val="3620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xmlns:c16r2="http://schemas.microsoft.com/office/drawing/2015/06/chart">
            <c:ext xmlns:c16="http://schemas.microsoft.com/office/drawing/2014/chart" uri="{C3380CC4-5D6E-409C-BE32-E72D297353CC}">
              <c16:uniqueId val="{00000001-F670-48BF-8F10-17793818FA0D}"/>
            </c:ext>
          </c:extLst>
        </c:ser>
        <c:dLbls>
          <c:showLegendKey val="0"/>
          <c:showVal val="0"/>
          <c:showCatName val="0"/>
          <c:showSerName val="0"/>
          <c:showPercent val="0"/>
          <c:showBubbleSize val="0"/>
        </c:dLbls>
        <c:marker val="1"/>
        <c:smooth val="0"/>
        <c:axId val="362090120"/>
        <c:axId val="362089728"/>
      </c:lineChart>
      <c:dateAx>
        <c:axId val="362090120"/>
        <c:scaling>
          <c:orientation val="minMax"/>
        </c:scaling>
        <c:delete val="1"/>
        <c:axPos val="b"/>
        <c:numFmt formatCode="&quot;H&quot;yy" sourceLinked="1"/>
        <c:majorTickMark val="none"/>
        <c:minorTickMark val="none"/>
        <c:tickLblPos val="none"/>
        <c:crossAx val="362089728"/>
        <c:crosses val="autoZero"/>
        <c:auto val="1"/>
        <c:lblOffset val="100"/>
        <c:baseTimeUnit val="years"/>
      </c:dateAx>
      <c:valAx>
        <c:axId val="36208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209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69.44</c:v>
                </c:pt>
                <c:pt idx="1">
                  <c:v>69.67</c:v>
                </c:pt>
                <c:pt idx="2">
                  <c:v>67.27</c:v>
                </c:pt>
                <c:pt idx="3">
                  <c:v>66.06</c:v>
                </c:pt>
                <c:pt idx="4">
                  <c:v>62.28</c:v>
                </c:pt>
              </c:numCache>
            </c:numRef>
          </c:val>
          <c:extLst xmlns:c16r2="http://schemas.microsoft.com/office/drawing/2015/06/chart">
            <c:ext xmlns:c16="http://schemas.microsoft.com/office/drawing/2014/chart" uri="{C3380CC4-5D6E-409C-BE32-E72D297353CC}">
              <c16:uniqueId val="{00000000-151D-45BB-B3B4-78AD6E992CBF}"/>
            </c:ext>
          </c:extLst>
        </c:ser>
        <c:dLbls>
          <c:showLegendKey val="0"/>
          <c:showVal val="0"/>
          <c:showCatName val="0"/>
          <c:showSerName val="0"/>
          <c:showPercent val="0"/>
          <c:showBubbleSize val="0"/>
        </c:dLbls>
        <c:gapWidth val="150"/>
        <c:axId val="230063240"/>
        <c:axId val="23006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xmlns:c16r2="http://schemas.microsoft.com/office/drawing/2015/06/chart">
            <c:ext xmlns:c16="http://schemas.microsoft.com/office/drawing/2014/chart" uri="{C3380CC4-5D6E-409C-BE32-E72D297353CC}">
              <c16:uniqueId val="{00000001-151D-45BB-B3B4-78AD6E992CBF}"/>
            </c:ext>
          </c:extLst>
        </c:ser>
        <c:dLbls>
          <c:showLegendKey val="0"/>
          <c:showVal val="0"/>
          <c:showCatName val="0"/>
          <c:showSerName val="0"/>
          <c:showPercent val="0"/>
          <c:showBubbleSize val="0"/>
        </c:dLbls>
        <c:marker val="1"/>
        <c:smooth val="0"/>
        <c:axId val="230063240"/>
        <c:axId val="230063632"/>
      </c:lineChart>
      <c:dateAx>
        <c:axId val="230063240"/>
        <c:scaling>
          <c:orientation val="minMax"/>
        </c:scaling>
        <c:delete val="1"/>
        <c:axPos val="b"/>
        <c:numFmt formatCode="&quot;H&quot;yy" sourceLinked="1"/>
        <c:majorTickMark val="none"/>
        <c:minorTickMark val="none"/>
        <c:tickLblPos val="none"/>
        <c:crossAx val="230063632"/>
        <c:crosses val="autoZero"/>
        <c:auto val="1"/>
        <c:lblOffset val="100"/>
        <c:baseTimeUnit val="years"/>
      </c:dateAx>
      <c:valAx>
        <c:axId val="23006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273.98</c:v>
                </c:pt>
                <c:pt idx="1">
                  <c:v>273.77</c:v>
                </c:pt>
                <c:pt idx="2">
                  <c:v>282.17</c:v>
                </c:pt>
                <c:pt idx="3">
                  <c:v>290.3</c:v>
                </c:pt>
                <c:pt idx="4">
                  <c:v>308.52999999999997</c:v>
                </c:pt>
              </c:numCache>
            </c:numRef>
          </c:val>
          <c:extLst xmlns:c16r2="http://schemas.microsoft.com/office/drawing/2015/06/chart">
            <c:ext xmlns:c16="http://schemas.microsoft.com/office/drawing/2014/chart" uri="{C3380CC4-5D6E-409C-BE32-E72D297353CC}">
              <c16:uniqueId val="{00000000-6F9D-4321-8943-736B2E6145CF}"/>
            </c:ext>
          </c:extLst>
        </c:ser>
        <c:dLbls>
          <c:showLegendKey val="0"/>
          <c:showVal val="0"/>
          <c:showCatName val="0"/>
          <c:showSerName val="0"/>
          <c:showPercent val="0"/>
          <c:showBubbleSize val="0"/>
        </c:dLbls>
        <c:gapWidth val="150"/>
        <c:axId val="362092080"/>
        <c:axId val="2300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xmlns:c16r2="http://schemas.microsoft.com/office/drawing/2015/06/chart">
            <c:ext xmlns:c16="http://schemas.microsoft.com/office/drawing/2014/chart" uri="{C3380CC4-5D6E-409C-BE32-E72D297353CC}">
              <c16:uniqueId val="{00000001-6F9D-4321-8943-736B2E6145CF}"/>
            </c:ext>
          </c:extLst>
        </c:ser>
        <c:dLbls>
          <c:showLegendKey val="0"/>
          <c:showVal val="0"/>
          <c:showCatName val="0"/>
          <c:showSerName val="0"/>
          <c:showPercent val="0"/>
          <c:showBubbleSize val="0"/>
        </c:dLbls>
        <c:marker val="1"/>
        <c:smooth val="0"/>
        <c:axId val="362092080"/>
        <c:axId val="230064808"/>
      </c:lineChart>
      <c:dateAx>
        <c:axId val="362092080"/>
        <c:scaling>
          <c:orientation val="minMax"/>
        </c:scaling>
        <c:delete val="1"/>
        <c:axPos val="b"/>
        <c:numFmt formatCode="&quot;H&quot;yy" sourceLinked="1"/>
        <c:majorTickMark val="none"/>
        <c:minorTickMark val="none"/>
        <c:tickLblPos val="none"/>
        <c:crossAx val="230064808"/>
        <c:crosses val="autoZero"/>
        <c:auto val="1"/>
        <c:lblOffset val="100"/>
        <c:baseTimeUnit val="years"/>
      </c:dateAx>
      <c:valAx>
        <c:axId val="2300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09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島根県　津和野町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1" t="s">
        <v>1</v>
      </c>
      <c r="C7" s="62"/>
      <c r="D7" s="62"/>
      <c r="E7" s="62"/>
      <c r="F7" s="62"/>
      <c r="G7" s="62"/>
      <c r="H7" s="62"/>
      <c r="I7" s="61" t="s">
        <v>2</v>
      </c>
      <c r="J7" s="62"/>
      <c r="K7" s="62"/>
      <c r="L7" s="62"/>
      <c r="M7" s="62"/>
      <c r="N7" s="62"/>
      <c r="O7" s="63"/>
      <c r="P7" s="64" t="s">
        <v>3</v>
      </c>
      <c r="Q7" s="64"/>
      <c r="R7" s="64"/>
      <c r="S7" s="64"/>
      <c r="T7" s="64"/>
      <c r="U7" s="64"/>
      <c r="V7" s="64"/>
      <c r="W7" s="64" t="s">
        <v>4</v>
      </c>
      <c r="X7" s="64"/>
      <c r="Y7" s="64"/>
      <c r="Z7" s="64"/>
      <c r="AA7" s="64"/>
      <c r="AB7" s="64"/>
      <c r="AC7" s="64"/>
      <c r="AD7" s="64" t="s">
        <v>5</v>
      </c>
      <c r="AE7" s="64"/>
      <c r="AF7" s="64"/>
      <c r="AG7" s="64"/>
      <c r="AH7" s="64"/>
      <c r="AI7" s="64"/>
      <c r="AJ7" s="64"/>
      <c r="AK7" s="2"/>
      <c r="AL7" s="64" t="s">
        <v>6</v>
      </c>
      <c r="AM7" s="64"/>
      <c r="AN7" s="64"/>
      <c r="AO7" s="64"/>
      <c r="AP7" s="64"/>
      <c r="AQ7" s="64"/>
      <c r="AR7" s="64"/>
      <c r="AS7" s="64"/>
      <c r="AT7" s="61" t="s">
        <v>7</v>
      </c>
      <c r="AU7" s="62"/>
      <c r="AV7" s="62"/>
      <c r="AW7" s="62"/>
      <c r="AX7" s="62"/>
      <c r="AY7" s="62"/>
      <c r="AZ7" s="62"/>
      <c r="BA7" s="62"/>
      <c r="BB7" s="64" t="s">
        <v>8</v>
      </c>
      <c r="BC7" s="64"/>
      <c r="BD7" s="64"/>
      <c r="BE7" s="64"/>
      <c r="BF7" s="64"/>
      <c r="BG7" s="64"/>
      <c r="BH7" s="64"/>
      <c r="BI7" s="64"/>
      <c r="BJ7" s="3"/>
      <c r="BK7" s="3"/>
      <c r="BL7" s="69" t="s">
        <v>9</v>
      </c>
      <c r="BM7" s="70"/>
      <c r="BN7" s="70"/>
      <c r="BO7" s="70"/>
      <c r="BP7" s="70"/>
      <c r="BQ7" s="70"/>
      <c r="BR7" s="70"/>
      <c r="BS7" s="70"/>
      <c r="BT7" s="70"/>
      <c r="BU7" s="70"/>
      <c r="BV7" s="70"/>
      <c r="BW7" s="70"/>
      <c r="BX7" s="70"/>
      <c r="BY7" s="7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58">
        <f>データ!$R$6</f>
        <v>6784</v>
      </c>
      <c r="AM8" s="58"/>
      <c r="AN8" s="58"/>
      <c r="AO8" s="58"/>
      <c r="AP8" s="58"/>
      <c r="AQ8" s="58"/>
      <c r="AR8" s="58"/>
      <c r="AS8" s="58"/>
      <c r="AT8" s="55">
        <f>データ!$S$6</f>
        <v>307.02999999999997</v>
      </c>
      <c r="AU8" s="56"/>
      <c r="AV8" s="56"/>
      <c r="AW8" s="56"/>
      <c r="AX8" s="56"/>
      <c r="AY8" s="56"/>
      <c r="AZ8" s="56"/>
      <c r="BA8" s="56"/>
      <c r="BB8" s="45">
        <f>データ!$T$6</f>
        <v>22.1</v>
      </c>
      <c r="BC8" s="45"/>
      <c r="BD8" s="45"/>
      <c r="BE8" s="45"/>
      <c r="BF8" s="45"/>
      <c r="BG8" s="45"/>
      <c r="BH8" s="45"/>
      <c r="BI8" s="45"/>
      <c r="BJ8" s="3"/>
      <c r="BK8" s="3"/>
      <c r="BL8" s="76" t="s">
        <v>10</v>
      </c>
      <c r="BM8" s="77"/>
      <c r="BN8" s="59" t="s">
        <v>11</v>
      </c>
      <c r="BO8" s="59"/>
      <c r="BP8" s="59"/>
      <c r="BQ8" s="59"/>
      <c r="BR8" s="59"/>
      <c r="BS8" s="59"/>
      <c r="BT8" s="59"/>
      <c r="BU8" s="59"/>
      <c r="BV8" s="59"/>
      <c r="BW8" s="59"/>
      <c r="BX8" s="59"/>
      <c r="BY8" s="60"/>
    </row>
    <row r="9" spans="1:78" ht="18.75" customHeight="1" x14ac:dyDescent="0.15">
      <c r="A9" s="2"/>
      <c r="B9" s="61" t="s">
        <v>12</v>
      </c>
      <c r="C9" s="62"/>
      <c r="D9" s="62"/>
      <c r="E9" s="62"/>
      <c r="F9" s="62"/>
      <c r="G9" s="62"/>
      <c r="H9" s="62"/>
      <c r="I9" s="61" t="s">
        <v>13</v>
      </c>
      <c r="J9" s="62"/>
      <c r="K9" s="62"/>
      <c r="L9" s="62"/>
      <c r="M9" s="62"/>
      <c r="N9" s="62"/>
      <c r="O9" s="63"/>
      <c r="P9" s="64" t="s">
        <v>14</v>
      </c>
      <c r="Q9" s="64"/>
      <c r="R9" s="64"/>
      <c r="S9" s="64"/>
      <c r="T9" s="64"/>
      <c r="U9" s="64"/>
      <c r="V9" s="64"/>
      <c r="W9" s="64" t="s">
        <v>15</v>
      </c>
      <c r="X9" s="64"/>
      <c r="Y9" s="64"/>
      <c r="Z9" s="64"/>
      <c r="AA9" s="64"/>
      <c r="AB9" s="64"/>
      <c r="AC9" s="64"/>
      <c r="AD9" s="2"/>
      <c r="AE9" s="2"/>
      <c r="AF9" s="2"/>
      <c r="AG9" s="2"/>
      <c r="AH9" s="2"/>
      <c r="AI9" s="2"/>
      <c r="AJ9" s="2"/>
      <c r="AK9" s="2"/>
      <c r="AL9" s="64" t="s">
        <v>16</v>
      </c>
      <c r="AM9" s="64"/>
      <c r="AN9" s="64"/>
      <c r="AO9" s="64"/>
      <c r="AP9" s="64"/>
      <c r="AQ9" s="64"/>
      <c r="AR9" s="64"/>
      <c r="AS9" s="64"/>
      <c r="AT9" s="61" t="s">
        <v>17</v>
      </c>
      <c r="AU9" s="62"/>
      <c r="AV9" s="62"/>
      <c r="AW9" s="62"/>
      <c r="AX9" s="62"/>
      <c r="AY9" s="62"/>
      <c r="AZ9" s="62"/>
      <c r="BA9" s="62"/>
      <c r="BB9" s="64" t="s">
        <v>18</v>
      </c>
      <c r="BC9" s="64"/>
      <c r="BD9" s="64"/>
      <c r="BE9" s="64"/>
      <c r="BF9" s="64"/>
      <c r="BG9" s="64"/>
      <c r="BH9" s="64"/>
      <c r="BI9" s="64"/>
      <c r="BJ9" s="3"/>
      <c r="BK9" s="3"/>
      <c r="BL9" s="65" t="s">
        <v>19</v>
      </c>
      <c r="BM9" s="66"/>
      <c r="BN9" s="67" t="s">
        <v>20</v>
      </c>
      <c r="BO9" s="67"/>
      <c r="BP9" s="67"/>
      <c r="BQ9" s="67"/>
      <c r="BR9" s="67"/>
      <c r="BS9" s="67"/>
      <c r="BT9" s="67"/>
      <c r="BU9" s="67"/>
      <c r="BV9" s="67"/>
      <c r="BW9" s="67"/>
      <c r="BX9" s="67"/>
      <c r="BY9" s="68"/>
    </row>
    <row r="10" spans="1:78" ht="18.75" customHeight="1" x14ac:dyDescent="0.15">
      <c r="A10" s="2"/>
      <c r="B10" s="55" t="str">
        <f>データ!$N$6</f>
        <v>-</v>
      </c>
      <c r="C10" s="56"/>
      <c r="D10" s="56"/>
      <c r="E10" s="56"/>
      <c r="F10" s="56"/>
      <c r="G10" s="56"/>
      <c r="H10" s="56"/>
      <c r="I10" s="55">
        <f>データ!$O$6</f>
        <v>40.32</v>
      </c>
      <c r="J10" s="56"/>
      <c r="K10" s="56"/>
      <c r="L10" s="56"/>
      <c r="M10" s="56"/>
      <c r="N10" s="56"/>
      <c r="O10" s="57"/>
      <c r="P10" s="45">
        <f>データ!$P$6</f>
        <v>94.27</v>
      </c>
      <c r="Q10" s="45"/>
      <c r="R10" s="45"/>
      <c r="S10" s="45"/>
      <c r="T10" s="45"/>
      <c r="U10" s="45"/>
      <c r="V10" s="45"/>
      <c r="W10" s="58">
        <f>データ!$Q$6</f>
        <v>3300</v>
      </c>
      <c r="X10" s="58"/>
      <c r="Y10" s="58"/>
      <c r="Z10" s="58"/>
      <c r="AA10" s="58"/>
      <c r="AB10" s="58"/>
      <c r="AC10" s="58"/>
      <c r="AD10" s="2"/>
      <c r="AE10" s="2"/>
      <c r="AF10" s="2"/>
      <c r="AG10" s="2"/>
      <c r="AH10" s="2"/>
      <c r="AI10" s="2"/>
      <c r="AJ10" s="2"/>
      <c r="AK10" s="2"/>
      <c r="AL10" s="58">
        <f>データ!$U$6</f>
        <v>6301</v>
      </c>
      <c r="AM10" s="58"/>
      <c r="AN10" s="58"/>
      <c r="AO10" s="58"/>
      <c r="AP10" s="58"/>
      <c r="AQ10" s="58"/>
      <c r="AR10" s="58"/>
      <c r="AS10" s="58"/>
      <c r="AT10" s="55">
        <f>データ!$V$6</f>
        <v>79.59</v>
      </c>
      <c r="AU10" s="56"/>
      <c r="AV10" s="56"/>
      <c r="AW10" s="56"/>
      <c r="AX10" s="56"/>
      <c r="AY10" s="56"/>
      <c r="AZ10" s="56"/>
      <c r="BA10" s="56"/>
      <c r="BB10" s="45">
        <f>データ!$W$6</f>
        <v>79.17</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3" t="s">
        <v>25</v>
      </c>
      <c r="BM14" s="34"/>
      <c r="BN14" s="34"/>
      <c r="BO14" s="34"/>
      <c r="BP14" s="34"/>
      <c r="BQ14" s="34"/>
      <c r="BR14" s="34"/>
      <c r="BS14" s="34"/>
      <c r="BT14" s="34"/>
      <c r="BU14" s="34"/>
      <c r="BV14" s="34"/>
      <c r="BW14" s="34"/>
      <c r="BX14" s="34"/>
      <c r="BY14" s="34"/>
      <c r="BZ14" s="35"/>
    </row>
    <row r="15" spans="1:78" ht="13.5" customHeight="1" x14ac:dyDescent="0.15">
      <c r="A15" s="2"/>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1"/>
      <c r="BK15" s="2"/>
      <c r="BL15" s="36"/>
      <c r="BM15" s="37"/>
      <c r="BN15" s="37"/>
      <c r="BO15" s="37"/>
      <c r="BP15" s="37"/>
      <c r="BQ15" s="37"/>
      <c r="BR15" s="37"/>
      <c r="BS15" s="37"/>
      <c r="BT15" s="37"/>
      <c r="BU15" s="37"/>
      <c r="BV15" s="37"/>
      <c r="BW15" s="37"/>
      <c r="BX15" s="37"/>
      <c r="BY15" s="37"/>
      <c r="BZ15" s="38"/>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89"/>
      <c r="BN16" s="89"/>
      <c r="BO16" s="89"/>
      <c r="BP16" s="89"/>
      <c r="BQ16" s="89"/>
      <c r="BR16" s="89"/>
      <c r="BS16" s="89"/>
      <c r="BT16" s="89"/>
      <c r="BU16" s="89"/>
      <c r="BV16" s="89"/>
      <c r="BW16" s="89"/>
      <c r="BX16" s="89"/>
      <c r="BY16" s="89"/>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89"/>
      <c r="BN17" s="89"/>
      <c r="BO17" s="89"/>
      <c r="BP17" s="89"/>
      <c r="BQ17" s="89"/>
      <c r="BR17" s="89"/>
      <c r="BS17" s="89"/>
      <c r="BT17" s="89"/>
      <c r="BU17" s="89"/>
      <c r="BV17" s="89"/>
      <c r="BW17" s="89"/>
      <c r="BX17" s="89"/>
      <c r="BY17" s="89"/>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89"/>
      <c r="BN18" s="89"/>
      <c r="BO18" s="89"/>
      <c r="BP18" s="89"/>
      <c r="BQ18" s="89"/>
      <c r="BR18" s="89"/>
      <c r="BS18" s="89"/>
      <c r="BT18" s="89"/>
      <c r="BU18" s="89"/>
      <c r="BV18" s="89"/>
      <c r="BW18" s="89"/>
      <c r="BX18" s="89"/>
      <c r="BY18" s="89"/>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89"/>
      <c r="BN19" s="89"/>
      <c r="BO19" s="89"/>
      <c r="BP19" s="89"/>
      <c r="BQ19" s="89"/>
      <c r="BR19" s="89"/>
      <c r="BS19" s="89"/>
      <c r="BT19" s="89"/>
      <c r="BU19" s="89"/>
      <c r="BV19" s="89"/>
      <c r="BW19" s="89"/>
      <c r="BX19" s="89"/>
      <c r="BY19" s="89"/>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89"/>
      <c r="BN20" s="89"/>
      <c r="BO20" s="89"/>
      <c r="BP20" s="89"/>
      <c r="BQ20" s="89"/>
      <c r="BR20" s="89"/>
      <c r="BS20" s="89"/>
      <c r="BT20" s="89"/>
      <c r="BU20" s="89"/>
      <c r="BV20" s="89"/>
      <c r="BW20" s="89"/>
      <c r="BX20" s="89"/>
      <c r="BY20" s="89"/>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89"/>
      <c r="BN21" s="89"/>
      <c r="BO21" s="89"/>
      <c r="BP21" s="89"/>
      <c r="BQ21" s="89"/>
      <c r="BR21" s="89"/>
      <c r="BS21" s="89"/>
      <c r="BT21" s="89"/>
      <c r="BU21" s="89"/>
      <c r="BV21" s="89"/>
      <c r="BW21" s="89"/>
      <c r="BX21" s="89"/>
      <c r="BY21" s="89"/>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89"/>
      <c r="BN22" s="89"/>
      <c r="BO22" s="89"/>
      <c r="BP22" s="89"/>
      <c r="BQ22" s="89"/>
      <c r="BR22" s="89"/>
      <c r="BS22" s="89"/>
      <c r="BT22" s="89"/>
      <c r="BU22" s="89"/>
      <c r="BV22" s="89"/>
      <c r="BW22" s="89"/>
      <c r="BX22" s="89"/>
      <c r="BY22" s="89"/>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89"/>
      <c r="BN23" s="89"/>
      <c r="BO23" s="89"/>
      <c r="BP23" s="89"/>
      <c r="BQ23" s="89"/>
      <c r="BR23" s="89"/>
      <c r="BS23" s="89"/>
      <c r="BT23" s="89"/>
      <c r="BU23" s="89"/>
      <c r="BV23" s="89"/>
      <c r="BW23" s="89"/>
      <c r="BX23" s="89"/>
      <c r="BY23" s="89"/>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89"/>
      <c r="BN24" s="89"/>
      <c r="BO24" s="89"/>
      <c r="BP24" s="89"/>
      <c r="BQ24" s="89"/>
      <c r="BR24" s="89"/>
      <c r="BS24" s="89"/>
      <c r="BT24" s="89"/>
      <c r="BU24" s="89"/>
      <c r="BV24" s="89"/>
      <c r="BW24" s="89"/>
      <c r="BX24" s="89"/>
      <c r="BY24" s="89"/>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89"/>
      <c r="BN25" s="89"/>
      <c r="BO25" s="89"/>
      <c r="BP25" s="89"/>
      <c r="BQ25" s="89"/>
      <c r="BR25" s="89"/>
      <c r="BS25" s="89"/>
      <c r="BT25" s="89"/>
      <c r="BU25" s="89"/>
      <c r="BV25" s="89"/>
      <c r="BW25" s="89"/>
      <c r="BX25" s="89"/>
      <c r="BY25" s="89"/>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89"/>
      <c r="BN26" s="89"/>
      <c r="BO26" s="89"/>
      <c r="BP26" s="89"/>
      <c r="BQ26" s="89"/>
      <c r="BR26" s="89"/>
      <c r="BS26" s="89"/>
      <c r="BT26" s="89"/>
      <c r="BU26" s="89"/>
      <c r="BV26" s="89"/>
      <c r="BW26" s="89"/>
      <c r="BX26" s="89"/>
      <c r="BY26" s="89"/>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89"/>
      <c r="BN27" s="89"/>
      <c r="BO27" s="89"/>
      <c r="BP27" s="89"/>
      <c r="BQ27" s="89"/>
      <c r="BR27" s="89"/>
      <c r="BS27" s="89"/>
      <c r="BT27" s="89"/>
      <c r="BU27" s="89"/>
      <c r="BV27" s="89"/>
      <c r="BW27" s="89"/>
      <c r="BX27" s="89"/>
      <c r="BY27" s="89"/>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89"/>
      <c r="BN28" s="89"/>
      <c r="BO28" s="89"/>
      <c r="BP28" s="89"/>
      <c r="BQ28" s="89"/>
      <c r="BR28" s="89"/>
      <c r="BS28" s="89"/>
      <c r="BT28" s="89"/>
      <c r="BU28" s="89"/>
      <c r="BV28" s="89"/>
      <c r="BW28" s="89"/>
      <c r="BX28" s="89"/>
      <c r="BY28" s="89"/>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89"/>
      <c r="BN29" s="89"/>
      <c r="BO29" s="89"/>
      <c r="BP29" s="89"/>
      <c r="BQ29" s="89"/>
      <c r="BR29" s="89"/>
      <c r="BS29" s="89"/>
      <c r="BT29" s="89"/>
      <c r="BU29" s="89"/>
      <c r="BV29" s="89"/>
      <c r="BW29" s="89"/>
      <c r="BX29" s="89"/>
      <c r="BY29" s="89"/>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89"/>
      <c r="BN30" s="89"/>
      <c r="BO30" s="89"/>
      <c r="BP30" s="89"/>
      <c r="BQ30" s="89"/>
      <c r="BR30" s="89"/>
      <c r="BS30" s="89"/>
      <c r="BT30" s="89"/>
      <c r="BU30" s="89"/>
      <c r="BV30" s="89"/>
      <c r="BW30" s="89"/>
      <c r="BX30" s="89"/>
      <c r="BY30" s="89"/>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89"/>
      <c r="BN31" s="89"/>
      <c r="BO31" s="89"/>
      <c r="BP31" s="89"/>
      <c r="BQ31" s="89"/>
      <c r="BR31" s="89"/>
      <c r="BS31" s="89"/>
      <c r="BT31" s="89"/>
      <c r="BU31" s="89"/>
      <c r="BV31" s="89"/>
      <c r="BW31" s="89"/>
      <c r="BX31" s="89"/>
      <c r="BY31" s="89"/>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89"/>
      <c r="BN32" s="89"/>
      <c r="BO32" s="89"/>
      <c r="BP32" s="89"/>
      <c r="BQ32" s="89"/>
      <c r="BR32" s="89"/>
      <c r="BS32" s="89"/>
      <c r="BT32" s="89"/>
      <c r="BU32" s="89"/>
      <c r="BV32" s="89"/>
      <c r="BW32" s="89"/>
      <c r="BX32" s="89"/>
      <c r="BY32" s="89"/>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89"/>
      <c r="BN33" s="89"/>
      <c r="BO33" s="89"/>
      <c r="BP33" s="89"/>
      <c r="BQ33" s="89"/>
      <c r="BR33" s="89"/>
      <c r="BS33" s="89"/>
      <c r="BT33" s="89"/>
      <c r="BU33" s="89"/>
      <c r="BV33" s="89"/>
      <c r="BW33" s="89"/>
      <c r="BX33" s="89"/>
      <c r="BY33" s="89"/>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89"/>
      <c r="BN34" s="89"/>
      <c r="BO34" s="89"/>
      <c r="BP34" s="89"/>
      <c r="BQ34" s="89"/>
      <c r="BR34" s="89"/>
      <c r="BS34" s="89"/>
      <c r="BT34" s="89"/>
      <c r="BU34" s="89"/>
      <c r="BV34" s="89"/>
      <c r="BW34" s="89"/>
      <c r="BX34" s="89"/>
      <c r="BY34" s="89"/>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89"/>
      <c r="BN35" s="89"/>
      <c r="BO35" s="89"/>
      <c r="BP35" s="89"/>
      <c r="BQ35" s="89"/>
      <c r="BR35" s="89"/>
      <c r="BS35" s="89"/>
      <c r="BT35" s="89"/>
      <c r="BU35" s="89"/>
      <c r="BV35" s="89"/>
      <c r="BW35" s="89"/>
      <c r="BX35" s="89"/>
      <c r="BY35" s="89"/>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89"/>
      <c r="BN36" s="89"/>
      <c r="BO36" s="89"/>
      <c r="BP36" s="89"/>
      <c r="BQ36" s="89"/>
      <c r="BR36" s="89"/>
      <c r="BS36" s="89"/>
      <c r="BT36" s="89"/>
      <c r="BU36" s="89"/>
      <c r="BV36" s="89"/>
      <c r="BW36" s="89"/>
      <c r="BX36" s="89"/>
      <c r="BY36" s="89"/>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89"/>
      <c r="BN37" s="89"/>
      <c r="BO37" s="89"/>
      <c r="BP37" s="89"/>
      <c r="BQ37" s="89"/>
      <c r="BR37" s="89"/>
      <c r="BS37" s="89"/>
      <c r="BT37" s="89"/>
      <c r="BU37" s="89"/>
      <c r="BV37" s="89"/>
      <c r="BW37" s="89"/>
      <c r="BX37" s="89"/>
      <c r="BY37" s="89"/>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89"/>
      <c r="BN38" s="89"/>
      <c r="BO38" s="89"/>
      <c r="BP38" s="89"/>
      <c r="BQ38" s="89"/>
      <c r="BR38" s="89"/>
      <c r="BS38" s="89"/>
      <c r="BT38" s="89"/>
      <c r="BU38" s="89"/>
      <c r="BV38" s="89"/>
      <c r="BW38" s="89"/>
      <c r="BX38" s="89"/>
      <c r="BY38" s="89"/>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89"/>
      <c r="BN39" s="89"/>
      <c r="BO39" s="89"/>
      <c r="BP39" s="89"/>
      <c r="BQ39" s="89"/>
      <c r="BR39" s="89"/>
      <c r="BS39" s="89"/>
      <c r="BT39" s="89"/>
      <c r="BU39" s="89"/>
      <c r="BV39" s="89"/>
      <c r="BW39" s="89"/>
      <c r="BX39" s="89"/>
      <c r="BY39" s="89"/>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89"/>
      <c r="BN40" s="89"/>
      <c r="BO40" s="89"/>
      <c r="BP40" s="89"/>
      <c r="BQ40" s="89"/>
      <c r="BR40" s="89"/>
      <c r="BS40" s="89"/>
      <c r="BT40" s="89"/>
      <c r="BU40" s="89"/>
      <c r="BV40" s="89"/>
      <c r="BW40" s="89"/>
      <c r="BX40" s="89"/>
      <c r="BY40" s="89"/>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89"/>
      <c r="BN41" s="89"/>
      <c r="BO41" s="89"/>
      <c r="BP41" s="89"/>
      <c r="BQ41" s="89"/>
      <c r="BR41" s="89"/>
      <c r="BS41" s="89"/>
      <c r="BT41" s="89"/>
      <c r="BU41" s="89"/>
      <c r="BV41" s="89"/>
      <c r="BW41" s="89"/>
      <c r="BX41" s="89"/>
      <c r="BY41" s="89"/>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89"/>
      <c r="BN42" s="89"/>
      <c r="BO42" s="89"/>
      <c r="BP42" s="89"/>
      <c r="BQ42" s="89"/>
      <c r="BR42" s="89"/>
      <c r="BS42" s="89"/>
      <c r="BT42" s="89"/>
      <c r="BU42" s="89"/>
      <c r="BV42" s="89"/>
      <c r="BW42" s="89"/>
      <c r="BX42" s="89"/>
      <c r="BY42" s="89"/>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89"/>
      <c r="BN43" s="89"/>
      <c r="BO43" s="89"/>
      <c r="BP43" s="89"/>
      <c r="BQ43" s="89"/>
      <c r="BR43" s="89"/>
      <c r="BS43" s="89"/>
      <c r="BT43" s="89"/>
      <c r="BU43" s="89"/>
      <c r="BV43" s="89"/>
      <c r="BW43" s="89"/>
      <c r="BX43" s="89"/>
      <c r="BY43" s="89"/>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89"/>
      <c r="BN44" s="89"/>
      <c r="BO44" s="89"/>
      <c r="BP44" s="89"/>
      <c r="BQ44" s="89"/>
      <c r="BR44" s="89"/>
      <c r="BS44" s="89"/>
      <c r="BT44" s="89"/>
      <c r="BU44" s="89"/>
      <c r="BV44" s="89"/>
      <c r="BW44" s="89"/>
      <c r="BX44" s="89"/>
      <c r="BY44" s="89"/>
      <c r="BZ44" s="3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3" t="s">
        <v>26</v>
      </c>
      <c r="BM45" s="34"/>
      <c r="BN45" s="34"/>
      <c r="BO45" s="34"/>
      <c r="BP45" s="34"/>
      <c r="BQ45" s="34"/>
      <c r="BR45" s="34"/>
      <c r="BS45" s="34"/>
      <c r="BT45" s="34"/>
      <c r="BU45" s="34"/>
      <c r="BV45" s="34"/>
      <c r="BW45" s="34"/>
      <c r="BX45" s="34"/>
      <c r="BY45" s="34"/>
      <c r="BZ45" s="35"/>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6"/>
      <c r="BM46" s="37"/>
      <c r="BN46" s="37"/>
      <c r="BO46" s="37"/>
      <c r="BP46" s="37"/>
      <c r="BQ46" s="37"/>
      <c r="BR46" s="37"/>
      <c r="BS46" s="37"/>
      <c r="BT46" s="37"/>
      <c r="BU46" s="37"/>
      <c r="BV46" s="37"/>
      <c r="BW46" s="37"/>
      <c r="BX46" s="37"/>
      <c r="BY46" s="37"/>
      <c r="BZ46" s="38"/>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111</v>
      </c>
      <c r="BM47" s="89"/>
      <c r="BN47" s="89"/>
      <c r="BO47" s="89"/>
      <c r="BP47" s="89"/>
      <c r="BQ47" s="89"/>
      <c r="BR47" s="89"/>
      <c r="BS47" s="89"/>
      <c r="BT47" s="89"/>
      <c r="BU47" s="89"/>
      <c r="BV47" s="89"/>
      <c r="BW47" s="89"/>
      <c r="BX47" s="89"/>
      <c r="BY47" s="89"/>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89"/>
      <c r="BN48" s="89"/>
      <c r="BO48" s="89"/>
      <c r="BP48" s="89"/>
      <c r="BQ48" s="89"/>
      <c r="BR48" s="89"/>
      <c r="BS48" s="89"/>
      <c r="BT48" s="89"/>
      <c r="BU48" s="89"/>
      <c r="BV48" s="89"/>
      <c r="BW48" s="89"/>
      <c r="BX48" s="89"/>
      <c r="BY48" s="89"/>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89"/>
      <c r="BN49" s="89"/>
      <c r="BO49" s="89"/>
      <c r="BP49" s="89"/>
      <c r="BQ49" s="89"/>
      <c r="BR49" s="89"/>
      <c r="BS49" s="89"/>
      <c r="BT49" s="89"/>
      <c r="BU49" s="89"/>
      <c r="BV49" s="89"/>
      <c r="BW49" s="89"/>
      <c r="BX49" s="89"/>
      <c r="BY49" s="89"/>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89"/>
      <c r="BN50" s="89"/>
      <c r="BO50" s="89"/>
      <c r="BP50" s="89"/>
      <c r="BQ50" s="89"/>
      <c r="BR50" s="89"/>
      <c r="BS50" s="89"/>
      <c r="BT50" s="89"/>
      <c r="BU50" s="89"/>
      <c r="BV50" s="89"/>
      <c r="BW50" s="89"/>
      <c r="BX50" s="89"/>
      <c r="BY50" s="89"/>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89"/>
      <c r="BN51" s="89"/>
      <c r="BO51" s="89"/>
      <c r="BP51" s="89"/>
      <c r="BQ51" s="89"/>
      <c r="BR51" s="89"/>
      <c r="BS51" s="89"/>
      <c r="BT51" s="89"/>
      <c r="BU51" s="89"/>
      <c r="BV51" s="89"/>
      <c r="BW51" s="89"/>
      <c r="BX51" s="89"/>
      <c r="BY51" s="89"/>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89"/>
      <c r="BN52" s="89"/>
      <c r="BO52" s="89"/>
      <c r="BP52" s="89"/>
      <c r="BQ52" s="89"/>
      <c r="BR52" s="89"/>
      <c r="BS52" s="89"/>
      <c r="BT52" s="89"/>
      <c r="BU52" s="89"/>
      <c r="BV52" s="89"/>
      <c r="BW52" s="89"/>
      <c r="BX52" s="89"/>
      <c r="BY52" s="89"/>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89"/>
      <c r="BN53" s="89"/>
      <c r="BO53" s="89"/>
      <c r="BP53" s="89"/>
      <c r="BQ53" s="89"/>
      <c r="BR53" s="89"/>
      <c r="BS53" s="89"/>
      <c r="BT53" s="89"/>
      <c r="BU53" s="89"/>
      <c r="BV53" s="89"/>
      <c r="BW53" s="89"/>
      <c r="BX53" s="89"/>
      <c r="BY53" s="89"/>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89"/>
      <c r="BN54" s="89"/>
      <c r="BO54" s="89"/>
      <c r="BP54" s="89"/>
      <c r="BQ54" s="89"/>
      <c r="BR54" s="89"/>
      <c r="BS54" s="89"/>
      <c r="BT54" s="89"/>
      <c r="BU54" s="89"/>
      <c r="BV54" s="89"/>
      <c r="BW54" s="89"/>
      <c r="BX54" s="89"/>
      <c r="BY54" s="89"/>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89"/>
      <c r="BN55" s="89"/>
      <c r="BO55" s="89"/>
      <c r="BP55" s="89"/>
      <c r="BQ55" s="89"/>
      <c r="BR55" s="89"/>
      <c r="BS55" s="89"/>
      <c r="BT55" s="89"/>
      <c r="BU55" s="89"/>
      <c r="BV55" s="89"/>
      <c r="BW55" s="89"/>
      <c r="BX55" s="89"/>
      <c r="BY55" s="89"/>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89"/>
      <c r="BN56" s="89"/>
      <c r="BO56" s="89"/>
      <c r="BP56" s="89"/>
      <c r="BQ56" s="89"/>
      <c r="BR56" s="89"/>
      <c r="BS56" s="89"/>
      <c r="BT56" s="89"/>
      <c r="BU56" s="89"/>
      <c r="BV56" s="89"/>
      <c r="BW56" s="89"/>
      <c r="BX56" s="89"/>
      <c r="BY56" s="89"/>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89"/>
      <c r="BN57" s="89"/>
      <c r="BO57" s="89"/>
      <c r="BP57" s="89"/>
      <c r="BQ57" s="89"/>
      <c r="BR57" s="89"/>
      <c r="BS57" s="89"/>
      <c r="BT57" s="89"/>
      <c r="BU57" s="89"/>
      <c r="BV57" s="89"/>
      <c r="BW57" s="89"/>
      <c r="BX57" s="89"/>
      <c r="BY57" s="89"/>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89"/>
      <c r="BN58" s="89"/>
      <c r="BO58" s="89"/>
      <c r="BP58" s="89"/>
      <c r="BQ58" s="89"/>
      <c r="BR58" s="89"/>
      <c r="BS58" s="89"/>
      <c r="BT58" s="89"/>
      <c r="BU58" s="89"/>
      <c r="BV58" s="89"/>
      <c r="BW58" s="89"/>
      <c r="BX58" s="89"/>
      <c r="BY58" s="89"/>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89"/>
      <c r="BN59" s="89"/>
      <c r="BO59" s="89"/>
      <c r="BP59" s="89"/>
      <c r="BQ59" s="89"/>
      <c r="BR59" s="89"/>
      <c r="BS59" s="89"/>
      <c r="BT59" s="89"/>
      <c r="BU59" s="89"/>
      <c r="BV59" s="89"/>
      <c r="BW59" s="89"/>
      <c r="BX59" s="89"/>
      <c r="BY59" s="89"/>
      <c r="BZ59" s="32"/>
    </row>
    <row r="60" spans="1:78" ht="13.5" customHeight="1" x14ac:dyDescent="0.15">
      <c r="A60" s="2"/>
      <c r="B60" s="39" t="s">
        <v>27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1"/>
      <c r="BK60" s="2"/>
      <c r="BL60" s="31"/>
      <c r="BM60" s="89"/>
      <c r="BN60" s="89"/>
      <c r="BO60" s="89"/>
      <c r="BP60" s="89"/>
      <c r="BQ60" s="89"/>
      <c r="BR60" s="89"/>
      <c r="BS60" s="89"/>
      <c r="BT60" s="89"/>
      <c r="BU60" s="89"/>
      <c r="BV60" s="89"/>
      <c r="BW60" s="89"/>
      <c r="BX60" s="89"/>
      <c r="BY60" s="89"/>
      <c r="BZ60" s="32"/>
    </row>
    <row r="61" spans="1:78" ht="13.5" customHeight="1" x14ac:dyDescent="0.15">
      <c r="A61" s="2"/>
      <c r="B61" s="39"/>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1"/>
      <c r="BK61" s="2"/>
      <c r="BL61" s="31"/>
      <c r="BM61" s="89"/>
      <c r="BN61" s="89"/>
      <c r="BO61" s="89"/>
      <c r="BP61" s="89"/>
      <c r="BQ61" s="89"/>
      <c r="BR61" s="89"/>
      <c r="BS61" s="89"/>
      <c r="BT61" s="89"/>
      <c r="BU61" s="89"/>
      <c r="BV61" s="89"/>
      <c r="BW61" s="89"/>
      <c r="BX61" s="89"/>
      <c r="BY61" s="89"/>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89"/>
      <c r="BN62" s="89"/>
      <c r="BO62" s="89"/>
      <c r="BP62" s="89"/>
      <c r="BQ62" s="89"/>
      <c r="BR62" s="89"/>
      <c r="BS62" s="89"/>
      <c r="BT62" s="89"/>
      <c r="BU62" s="89"/>
      <c r="BV62" s="89"/>
      <c r="BW62" s="89"/>
      <c r="BX62" s="89"/>
      <c r="BY62" s="89"/>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89"/>
      <c r="BN63" s="89"/>
      <c r="BO63" s="89"/>
      <c r="BP63" s="89"/>
      <c r="BQ63" s="89"/>
      <c r="BR63" s="89"/>
      <c r="BS63" s="89"/>
      <c r="BT63" s="89"/>
      <c r="BU63" s="89"/>
      <c r="BV63" s="89"/>
      <c r="BW63" s="89"/>
      <c r="BX63" s="89"/>
      <c r="BY63" s="89"/>
      <c r="BZ63" s="3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3" t="s">
        <v>28</v>
      </c>
      <c r="BM64" s="34"/>
      <c r="BN64" s="34"/>
      <c r="BO64" s="34"/>
      <c r="BP64" s="34"/>
      <c r="BQ64" s="34"/>
      <c r="BR64" s="34"/>
      <c r="BS64" s="34"/>
      <c r="BT64" s="34"/>
      <c r="BU64" s="34"/>
      <c r="BV64" s="34"/>
      <c r="BW64" s="34"/>
      <c r="BX64" s="34"/>
      <c r="BY64" s="34"/>
      <c r="BZ64" s="35"/>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6"/>
      <c r="BM65" s="37"/>
      <c r="BN65" s="37"/>
      <c r="BO65" s="37"/>
      <c r="BP65" s="37"/>
      <c r="BQ65" s="37"/>
      <c r="BR65" s="37"/>
      <c r="BS65" s="37"/>
      <c r="BT65" s="37"/>
      <c r="BU65" s="37"/>
      <c r="BV65" s="37"/>
      <c r="BW65" s="37"/>
      <c r="BX65" s="37"/>
      <c r="BY65" s="37"/>
      <c r="BZ65" s="38"/>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112</v>
      </c>
      <c r="BM66" s="89"/>
      <c r="BN66" s="89"/>
      <c r="BO66" s="89"/>
      <c r="BP66" s="89"/>
      <c r="BQ66" s="89"/>
      <c r="BR66" s="89"/>
      <c r="BS66" s="89"/>
      <c r="BT66" s="89"/>
      <c r="BU66" s="89"/>
      <c r="BV66" s="89"/>
      <c r="BW66" s="89"/>
      <c r="BX66" s="89"/>
      <c r="BY66" s="89"/>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89"/>
      <c r="BN67" s="89"/>
      <c r="BO67" s="89"/>
      <c r="BP67" s="89"/>
      <c r="BQ67" s="89"/>
      <c r="BR67" s="89"/>
      <c r="BS67" s="89"/>
      <c r="BT67" s="89"/>
      <c r="BU67" s="89"/>
      <c r="BV67" s="89"/>
      <c r="BW67" s="89"/>
      <c r="BX67" s="89"/>
      <c r="BY67" s="89"/>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89"/>
      <c r="BN68" s="89"/>
      <c r="BO68" s="89"/>
      <c r="BP68" s="89"/>
      <c r="BQ68" s="89"/>
      <c r="BR68" s="89"/>
      <c r="BS68" s="89"/>
      <c r="BT68" s="89"/>
      <c r="BU68" s="89"/>
      <c r="BV68" s="89"/>
      <c r="BW68" s="89"/>
      <c r="BX68" s="89"/>
      <c r="BY68" s="89"/>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89"/>
      <c r="BN69" s="89"/>
      <c r="BO69" s="89"/>
      <c r="BP69" s="89"/>
      <c r="BQ69" s="89"/>
      <c r="BR69" s="89"/>
      <c r="BS69" s="89"/>
      <c r="BT69" s="89"/>
      <c r="BU69" s="89"/>
      <c r="BV69" s="89"/>
      <c r="BW69" s="89"/>
      <c r="BX69" s="89"/>
      <c r="BY69" s="89"/>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89"/>
      <c r="BN70" s="89"/>
      <c r="BO70" s="89"/>
      <c r="BP70" s="89"/>
      <c r="BQ70" s="89"/>
      <c r="BR70" s="89"/>
      <c r="BS70" s="89"/>
      <c r="BT70" s="89"/>
      <c r="BU70" s="89"/>
      <c r="BV70" s="89"/>
      <c r="BW70" s="89"/>
      <c r="BX70" s="89"/>
      <c r="BY70" s="89"/>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89"/>
      <c r="BN71" s="89"/>
      <c r="BO71" s="89"/>
      <c r="BP71" s="89"/>
      <c r="BQ71" s="89"/>
      <c r="BR71" s="89"/>
      <c r="BS71" s="89"/>
      <c r="BT71" s="89"/>
      <c r="BU71" s="89"/>
      <c r="BV71" s="89"/>
      <c r="BW71" s="89"/>
      <c r="BX71" s="89"/>
      <c r="BY71" s="89"/>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89"/>
      <c r="BN72" s="89"/>
      <c r="BO72" s="89"/>
      <c r="BP72" s="89"/>
      <c r="BQ72" s="89"/>
      <c r="BR72" s="89"/>
      <c r="BS72" s="89"/>
      <c r="BT72" s="89"/>
      <c r="BU72" s="89"/>
      <c r="BV72" s="89"/>
      <c r="BW72" s="89"/>
      <c r="BX72" s="89"/>
      <c r="BY72" s="89"/>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89"/>
      <c r="BN73" s="89"/>
      <c r="BO73" s="89"/>
      <c r="BP73" s="89"/>
      <c r="BQ73" s="89"/>
      <c r="BR73" s="89"/>
      <c r="BS73" s="89"/>
      <c r="BT73" s="89"/>
      <c r="BU73" s="89"/>
      <c r="BV73" s="89"/>
      <c r="BW73" s="89"/>
      <c r="BX73" s="89"/>
      <c r="BY73" s="89"/>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89"/>
      <c r="BN74" s="89"/>
      <c r="BO74" s="89"/>
      <c r="BP74" s="89"/>
      <c r="BQ74" s="89"/>
      <c r="BR74" s="89"/>
      <c r="BS74" s="89"/>
      <c r="BT74" s="89"/>
      <c r="BU74" s="89"/>
      <c r="BV74" s="89"/>
      <c r="BW74" s="89"/>
      <c r="BX74" s="89"/>
      <c r="BY74" s="89"/>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89"/>
      <c r="BN75" s="89"/>
      <c r="BO75" s="89"/>
      <c r="BP75" s="89"/>
      <c r="BQ75" s="89"/>
      <c r="BR75" s="89"/>
      <c r="BS75" s="89"/>
      <c r="BT75" s="89"/>
      <c r="BU75" s="89"/>
      <c r="BV75" s="89"/>
      <c r="BW75" s="89"/>
      <c r="BX75" s="89"/>
      <c r="BY75" s="89"/>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89"/>
      <c r="BN76" s="89"/>
      <c r="BO76" s="89"/>
      <c r="BP76" s="89"/>
      <c r="BQ76" s="89"/>
      <c r="BR76" s="89"/>
      <c r="BS76" s="89"/>
      <c r="BT76" s="89"/>
      <c r="BU76" s="89"/>
      <c r="BV76" s="89"/>
      <c r="BW76" s="89"/>
      <c r="BX76" s="89"/>
      <c r="BY76" s="89"/>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89"/>
      <c r="BN77" s="89"/>
      <c r="BO77" s="89"/>
      <c r="BP77" s="89"/>
      <c r="BQ77" s="89"/>
      <c r="BR77" s="89"/>
      <c r="BS77" s="89"/>
      <c r="BT77" s="89"/>
      <c r="BU77" s="89"/>
      <c r="BV77" s="89"/>
      <c r="BW77" s="89"/>
      <c r="BX77" s="89"/>
      <c r="BY77" s="89"/>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89"/>
      <c r="BN78" s="89"/>
      <c r="BO78" s="89"/>
      <c r="BP78" s="89"/>
      <c r="BQ78" s="89"/>
      <c r="BR78" s="89"/>
      <c r="BS78" s="89"/>
      <c r="BT78" s="89"/>
      <c r="BU78" s="89"/>
      <c r="BV78" s="89"/>
      <c r="BW78" s="89"/>
      <c r="BX78" s="89"/>
      <c r="BY78" s="89"/>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89"/>
      <c r="BN79" s="89"/>
      <c r="BO79" s="89"/>
      <c r="BP79" s="89"/>
      <c r="BQ79" s="89"/>
      <c r="BR79" s="89"/>
      <c r="BS79" s="89"/>
      <c r="BT79" s="89"/>
      <c r="BU79" s="89"/>
      <c r="BV79" s="89"/>
      <c r="BW79" s="89"/>
      <c r="BX79" s="89"/>
      <c r="BY79" s="89"/>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89"/>
      <c r="BN80" s="89"/>
      <c r="BO80" s="89"/>
      <c r="BP80" s="89"/>
      <c r="BQ80" s="89"/>
      <c r="BR80" s="89"/>
      <c r="BS80" s="89"/>
      <c r="BT80" s="89"/>
      <c r="BU80" s="89"/>
      <c r="BV80" s="89"/>
      <c r="BW80" s="89"/>
      <c r="BX80" s="89"/>
      <c r="BY80" s="89"/>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89"/>
      <c r="BN81" s="89"/>
      <c r="BO81" s="89"/>
      <c r="BP81" s="89"/>
      <c r="BQ81" s="89"/>
      <c r="BR81" s="89"/>
      <c r="BS81" s="89"/>
      <c r="BT81" s="89"/>
      <c r="BU81" s="89"/>
      <c r="BV81" s="89"/>
      <c r="BW81" s="89"/>
      <c r="BX81" s="89"/>
      <c r="BY81" s="89"/>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pqyXOy+l5a/5nYyFZgdulEgRWxGl9mZAexF+gucjQOdOlkbrU35EEmPH2RQvZVbmHzd8TrnpNf1/dnOLgN9q7g==" saltValue="ZrlnbgxeI1pozEcB/1fZd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53</v>
      </c>
      <c r="B4" s="17"/>
      <c r="C4" s="17"/>
      <c r="D4" s="17"/>
      <c r="E4" s="17"/>
      <c r="F4" s="17"/>
      <c r="G4" s="17"/>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325015</v>
      </c>
      <c r="D6" s="20">
        <f t="shared" si="3"/>
        <v>46</v>
      </c>
      <c r="E6" s="20">
        <f t="shared" si="3"/>
        <v>1</v>
      </c>
      <c r="F6" s="20">
        <f t="shared" si="3"/>
        <v>0</v>
      </c>
      <c r="G6" s="20">
        <f t="shared" si="3"/>
        <v>1</v>
      </c>
      <c r="H6" s="20" t="str">
        <f t="shared" si="3"/>
        <v>島根県　津和野町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40.32</v>
      </c>
      <c r="P6" s="21">
        <f t="shared" si="3"/>
        <v>94.27</v>
      </c>
      <c r="Q6" s="21">
        <f t="shared" si="3"/>
        <v>3300</v>
      </c>
      <c r="R6" s="21">
        <f t="shared" si="3"/>
        <v>6784</v>
      </c>
      <c r="S6" s="21">
        <f t="shared" si="3"/>
        <v>307.02999999999997</v>
      </c>
      <c r="T6" s="21">
        <f t="shared" si="3"/>
        <v>22.1</v>
      </c>
      <c r="U6" s="21">
        <f t="shared" si="3"/>
        <v>6301</v>
      </c>
      <c r="V6" s="21">
        <f t="shared" si="3"/>
        <v>79.59</v>
      </c>
      <c r="W6" s="21">
        <f t="shared" si="3"/>
        <v>79.17</v>
      </c>
      <c r="X6" s="22">
        <f>IF(X7="",NA(),X7)</f>
        <v>104.66</v>
      </c>
      <c r="Y6" s="22">
        <f t="shared" ref="Y6:AG6" si="4">IF(Y7="",NA(),Y7)</f>
        <v>104.21</v>
      </c>
      <c r="Z6" s="22">
        <f t="shared" si="4"/>
        <v>106.97</v>
      </c>
      <c r="AA6" s="22">
        <f t="shared" si="4"/>
        <v>107.47</v>
      </c>
      <c r="AB6" s="22">
        <f t="shared" si="4"/>
        <v>114.63</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65.05</v>
      </c>
      <c r="AU6" s="22">
        <f t="shared" ref="AU6:BC6" si="6">IF(AU7="",NA(),AU7)</f>
        <v>44.06</v>
      </c>
      <c r="AV6" s="22">
        <f t="shared" si="6"/>
        <v>27.51</v>
      </c>
      <c r="AW6" s="22">
        <f t="shared" si="6"/>
        <v>58.93</v>
      </c>
      <c r="AX6" s="22">
        <f t="shared" si="6"/>
        <v>60.35</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1243.83</v>
      </c>
      <c r="BF6" s="22">
        <f t="shared" ref="BF6:BN6" si="7">IF(BF7="",NA(),BF7)</f>
        <v>1309.6600000000001</v>
      </c>
      <c r="BG6" s="22">
        <f t="shared" si="7"/>
        <v>1284.99</v>
      </c>
      <c r="BH6" s="22">
        <f t="shared" si="7"/>
        <v>1330.76</v>
      </c>
      <c r="BI6" s="22">
        <f t="shared" si="7"/>
        <v>1402.2</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69.44</v>
      </c>
      <c r="BQ6" s="22">
        <f t="shared" ref="BQ6:BY6" si="8">IF(BQ7="",NA(),BQ7)</f>
        <v>69.67</v>
      </c>
      <c r="BR6" s="22">
        <f t="shared" si="8"/>
        <v>67.27</v>
      </c>
      <c r="BS6" s="22">
        <f t="shared" si="8"/>
        <v>66.06</v>
      </c>
      <c r="BT6" s="22">
        <f t="shared" si="8"/>
        <v>62.28</v>
      </c>
      <c r="BU6" s="22">
        <f t="shared" si="8"/>
        <v>84.77</v>
      </c>
      <c r="BV6" s="22">
        <f t="shared" si="8"/>
        <v>87.11</v>
      </c>
      <c r="BW6" s="22">
        <f t="shared" si="8"/>
        <v>82.78</v>
      </c>
      <c r="BX6" s="22">
        <f t="shared" si="8"/>
        <v>84.82</v>
      </c>
      <c r="BY6" s="22">
        <f t="shared" si="8"/>
        <v>82.29</v>
      </c>
      <c r="BZ6" s="21" t="str">
        <f>IF(BZ7="","",IF(BZ7="-","【-】","【"&amp;SUBSTITUTE(TEXT(BZ7,"#,##0.00"),"-","△")&amp;"】"))</f>
        <v>【97.47】</v>
      </c>
      <c r="CA6" s="22">
        <f>IF(CA7="",NA(),CA7)</f>
        <v>273.98</v>
      </c>
      <c r="CB6" s="22">
        <f t="shared" ref="CB6:CJ6" si="9">IF(CB7="",NA(),CB7)</f>
        <v>273.77</v>
      </c>
      <c r="CC6" s="22">
        <f t="shared" si="9"/>
        <v>282.17</v>
      </c>
      <c r="CD6" s="22">
        <f t="shared" si="9"/>
        <v>290.3</v>
      </c>
      <c r="CE6" s="22">
        <f t="shared" si="9"/>
        <v>308.52999999999997</v>
      </c>
      <c r="CF6" s="22">
        <f t="shared" si="9"/>
        <v>227.27</v>
      </c>
      <c r="CG6" s="22">
        <f t="shared" si="9"/>
        <v>223.98</v>
      </c>
      <c r="CH6" s="22">
        <f t="shared" si="9"/>
        <v>225.09</v>
      </c>
      <c r="CI6" s="22">
        <f t="shared" si="9"/>
        <v>224.82</v>
      </c>
      <c r="CJ6" s="22">
        <f t="shared" si="9"/>
        <v>230.85</v>
      </c>
      <c r="CK6" s="21" t="str">
        <f>IF(CK7="","",IF(CK7="-","【-】","【"&amp;SUBSTITUTE(TEXT(CK7,"#,##0.00"),"-","△")&amp;"】"))</f>
        <v>【174.75】</v>
      </c>
      <c r="CL6" s="22">
        <f>IF(CL7="",NA(),CL7)</f>
        <v>72.569999999999993</v>
      </c>
      <c r="CM6" s="22">
        <f t="shared" ref="CM6:CU6" si="10">IF(CM7="",NA(),CM7)</f>
        <v>67.92</v>
      </c>
      <c r="CN6" s="22">
        <f t="shared" si="10"/>
        <v>65.89</v>
      </c>
      <c r="CO6" s="22">
        <f t="shared" si="10"/>
        <v>62.75</v>
      </c>
      <c r="CP6" s="22">
        <f t="shared" si="10"/>
        <v>58.7</v>
      </c>
      <c r="CQ6" s="22">
        <f t="shared" si="10"/>
        <v>50.29</v>
      </c>
      <c r="CR6" s="22">
        <f t="shared" si="10"/>
        <v>49.64</v>
      </c>
      <c r="CS6" s="22">
        <f t="shared" si="10"/>
        <v>49.38</v>
      </c>
      <c r="CT6" s="22">
        <f t="shared" si="10"/>
        <v>50.09</v>
      </c>
      <c r="CU6" s="22">
        <f t="shared" si="10"/>
        <v>50.1</v>
      </c>
      <c r="CV6" s="21" t="str">
        <f>IF(CV7="","",IF(CV7="-","【-】","【"&amp;SUBSTITUTE(TEXT(CV7,"#,##0.00"),"-","△")&amp;"】"))</f>
        <v>【59.97】</v>
      </c>
      <c r="CW6" s="22">
        <f>IF(CW7="",NA(),CW7)</f>
        <v>72.45</v>
      </c>
      <c r="CX6" s="22">
        <f t="shared" ref="CX6:DF6" si="11">IF(CX7="",NA(),CX7)</f>
        <v>71.64</v>
      </c>
      <c r="CY6" s="22">
        <f t="shared" si="11"/>
        <v>74.3</v>
      </c>
      <c r="CZ6" s="22">
        <f t="shared" si="11"/>
        <v>75.8</v>
      </c>
      <c r="DA6" s="22">
        <f t="shared" si="11"/>
        <v>78.67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50.22</v>
      </c>
      <c r="DI6" s="22">
        <f t="shared" ref="DI6:DQ6" si="12">IF(DI7="",NA(),DI7)</f>
        <v>51.12</v>
      </c>
      <c r="DJ6" s="22">
        <f t="shared" si="12"/>
        <v>52.21</v>
      </c>
      <c r="DK6" s="22">
        <f t="shared" si="12"/>
        <v>54.18</v>
      </c>
      <c r="DL6" s="22">
        <f t="shared" si="12"/>
        <v>56.02</v>
      </c>
      <c r="DM6" s="22">
        <f t="shared" si="12"/>
        <v>45.85</v>
      </c>
      <c r="DN6" s="22">
        <f t="shared" si="12"/>
        <v>47.31</v>
      </c>
      <c r="DO6" s="22">
        <f t="shared" si="12"/>
        <v>47.5</v>
      </c>
      <c r="DP6" s="22">
        <f t="shared" si="12"/>
        <v>48.41</v>
      </c>
      <c r="DQ6" s="22">
        <f t="shared" si="12"/>
        <v>50.02</v>
      </c>
      <c r="DR6" s="21" t="str">
        <f>IF(DR7="","",IF(DR7="-","【-】","【"&amp;SUBSTITUTE(TEXT(DR7,"#,##0.00"),"-","△")&amp;"】"))</f>
        <v>【51.51】</v>
      </c>
      <c r="DS6" s="22">
        <f>IF(DS7="",NA(),DS7)</f>
        <v>22.08</v>
      </c>
      <c r="DT6" s="22">
        <f t="shared" ref="DT6:EB6" si="13">IF(DT7="",NA(),DT7)</f>
        <v>22.08</v>
      </c>
      <c r="DU6" s="22">
        <f t="shared" si="13"/>
        <v>21.56</v>
      </c>
      <c r="DV6" s="22">
        <f t="shared" si="13"/>
        <v>17.71</v>
      </c>
      <c r="DW6" s="22">
        <f t="shared" si="13"/>
        <v>17.809999999999999</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4.12</v>
      </c>
      <c r="EE6" s="22">
        <f t="shared" ref="EE6:EM6" si="14">IF(EE7="",NA(),EE7)</f>
        <v>4.12</v>
      </c>
      <c r="EF6" s="22">
        <f t="shared" si="14"/>
        <v>0.93</v>
      </c>
      <c r="EG6" s="22">
        <f t="shared" si="14"/>
        <v>0.66</v>
      </c>
      <c r="EH6" s="22">
        <f t="shared" si="14"/>
        <v>0.68</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325015</v>
      </c>
      <c r="D7" s="24">
        <v>46</v>
      </c>
      <c r="E7" s="24">
        <v>1</v>
      </c>
      <c r="F7" s="24">
        <v>0</v>
      </c>
      <c r="G7" s="24">
        <v>1</v>
      </c>
      <c r="H7" s="24" t="s">
        <v>93</v>
      </c>
      <c r="I7" s="24" t="s">
        <v>94</v>
      </c>
      <c r="J7" s="24" t="s">
        <v>95</v>
      </c>
      <c r="K7" s="24" t="s">
        <v>96</v>
      </c>
      <c r="L7" s="24" t="s">
        <v>97</v>
      </c>
      <c r="M7" s="24" t="s">
        <v>98</v>
      </c>
      <c r="N7" s="25" t="s">
        <v>99</v>
      </c>
      <c r="O7" s="25">
        <v>40.32</v>
      </c>
      <c r="P7" s="25">
        <v>94.27</v>
      </c>
      <c r="Q7" s="25">
        <v>3300</v>
      </c>
      <c r="R7" s="25">
        <v>6784</v>
      </c>
      <c r="S7" s="25">
        <v>307.02999999999997</v>
      </c>
      <c r="T7" s="25">
        <v>22.1</v>
      </c>
      <c r="U7" s="25">
        <v>6301</v>
      </c>
      <c r="V7" s="25">
        <v>79.59</v>
      </c>
      <c r="W7" s="25">
        <v>79.17</v>
      </c>
      <c r="X7" s="25">
        <v>104.66</v>
      </c>
      <c r="Y7" s="25">
        <v>104.21</v>
      </c>
      <c r="Z7" s="25">
        <v>106.97</v>
      </c>
      <c r="AA7" s="25">
        <v>107.47</v>
      </c>
      <c r="AB7" s="25">
        <v>114.63</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65.05</v>
      </c>
      <c r="AU7" s="25">
        <v>44.06</v>
      </c>
      <c r="AV7" s="25">
        <v>27.51</v>
      </c>
      <c r="AW7" s="25">
        <v>58.93</v>
      </c>
      <c r="AX7" s="25">
        <v>60.35</v>
      </c>
      <c r="AY7" s="25">
        <v>300.14</v>
      </c>
      <c r="AZ7" s="25">
        <v>301.04000000000002</v>
      </c>
      <c r="BA7" s="25">
        <v>305.08</v>
      </c>
      <c r="BB7" s="25">
        <v>305.33999999999997</v>
      </c>
      <c r="BC7" s="25">
        <v>310.01</v>
      </c>
      <c r="BD7" s="25">
        <v>252.29</v>
      </c>
      <c r="BE7" s="25">
        <v>1243.83</v>
      </c>
      <c r="BF7" s="25">
        <v>1309.6600000000001</v>
      </c>
      <c r="BG7" s="25">
        <v>1284.99</v>
      </c>
      <c r="BH7" s="25">
        <v>1330.76</v>
      </c>
      <c r="BI7" s="25">
        <v>1402.2</v>
      </c>
      <c r="BJ7" s="25">
        <v>566.65</v>
      </c>
      <c r="BK7" s="25">
        <v>551.62</v>
      </c>
      <c r="BL7" s="25">
        <v>585.59</v>
      </c>
      <c r="BM7" s="25">
        <v>561.34</v>
      </c>
      <c r="BN7" s="25">
        <v>538.33000000000004</v>
      </c>
      <c r="BO7" s="25">
        <v>268.07</v>
      </c>
      <c r="BP7" s="25">
        <v>69.44</v>
      </c>
      <c r="BQ7" s="25">
        <v>69.67</v>
      </c>
      <c r="BR7" s="25">
        <v>67.27</v>
      </c>
      <c r="BS7" s="25">
        <v>66.06</v>
      </c>
      <c r="BT7" s="25">
        <v>62.28</v>
      </c>
      <c r="BU7" s="25">
        <v>84.77</v>
      </c>
      <c r="BV7" s="25">
        <v>87.11</v>
      </c>
      <c r="BW7" s="25">
        <v>82.78</v>
      </c>
      <c r="BX7" s="25">
        <v>84.82</v>
      </c>
      <c r="BY7" s="25">
        <v>82.29</v>
      </c>
      <c r="BZ7" s="25">
        <v>97.47</v>
      </c>
      <c r="CA7" s="25">
        <v>273.98</v>
      </c>
      <c r="CB7" s="25">
        <v>273.77</v>
      </c>
      <c r="CC7" s="25">
        <v>282.17</v>
      </c>
      <c r="CD7" s="25">
        <v>290.3</v>
      </c>
      <c r="CE7" s="25">
        <v>308.52999999999997</v>
      </c>
      <c r="CF7" s="25">
        <v>227.27</v>
      </c>
      <c r="CG7" s="25">
        <v>223.98</v>
      </c>
      <c r="CH7" s="25">
        <v>225.09</v>
      </c>
      <c r="CI7" s="25">
        <v>224.82</v>
      </c>
      <c r="CJ7" s="25">
        <v>230.85</v>
      </c>
      <c r="CK7" s="25">
        <v>174.75</v>
      </c>
      <c r="CL7" s="25">
        <v>72.569999999999993</v>
      </c>
      <c r="CM7" s="25">
        <v>67.92</v>
      </c>
      <c r="CN7" s="25">
        <v>65.89</v>
      </c>
      <c r="CO7" s="25">
        <v>62.75</v>
      </c>
      <c r="CP7" s="25">
        <v>58.7</v>
      </c>
      <c r="CQ7" s="25">
        <v>50.29</v>
      </c>
      <c r="CR7" s="25">
        <v>49.64</v>
      </c>
      <c r="CS7" s="25">
        <v>49.38</v>
      </c>
      <c r="CT7" s="25">
        <v>50.09</v>
      </c>
      <c r="CU7" s="25">
        <v>50.1</v>
      </c>
      <c r="CV7" s="25">
        <v>59.97</v>
      </c>
      <c r="CW7" s="25">
        <v>72.45</v>
      </c>
      <c r="CX7" s="25">
        <v>71.64</v>
      </c>
      <c r="CY7" s="25">
        <v>74.3</v>
      </c>
      <c r="CZ7" s="25">
        <v>75.8</v>
      </c>
      <c r="DA7" s="25">
        <v>78.67</v>
      </c>
      <c r="DB7" s="25">
        <v>77.73</v>
      </c>
      <c r="DC7" s="25">
        <v>78.09</v>
      </c>
      <c r="DD7" s="25">
        <v>78.010000000000005</v>
      </c>
      <c r="DE7" s="25">
        <v>77.599999999999994</v>
      </c>
      <c r="DF7" s="25">
        <v>77.3</v>
      </c>
      <c r="DG7" s="25">
        <v>89.76</v>
      </c>
      <c r="DH7" s="25">
        <v>50.22</v>
      </c>
      <c r="DI7" s="25">
        <v>51.12</v>
      </c>
      <c r="DJ7" s="25">
        <v>52.21</v>
      </c>
      <c r="DK7" s="25">
        <v>54.18</v>
      </c>
      <c r="DL7" s="25">
        <v>56.02</v>
      </c>
      <c r="DM7" s="25">
        <v>45.85</v>
      </c>
      <c r="DN7" s="25">
        <v>47.31</v>
      </c>
      <c r="DO7" s="25">
        <v>47.5</v>
      </c>
      <c r="DP7" s="25">
        <v>48.41</v>
      </c>
      <c r="DQ7" s="25">
        <v>50.02</v>
      </c>
      <c r="DR7" s="25">
        <v>51.51</v>
      </c>
      <c r="DS7" s="25">
        <v>22.08</v>
      </c>
      <c r="DT7" s="25">
        <v>22.08</v>
      </c>
      <c r="DU7" s="25">
        <v>21.56</v>
      </c>
      <c r="DV7" s="25">
        <v>17.71</v>
      </c>
      <c r="DW7" s="25">
        <v>17.809999999999999</v>
      </c>
      <c r="DX7" s="25">
        <v>14.13</v>
      </c>
      <c r="DY7" s="25">
        <v>16.77</v>
      </c>
      <c r="DZ7" s="25">
        <v>17.399999999999999</v>
      </c>
      <c r="EA7" s="25">
        <v>18.64</v>
      </c>
      <c r="EB7" s="25">
        <v>19.510000000000002</v>
      </c>
      <c r="EC7" s="25">
        <v>23.75</v>
      </c>
      <c r="ED7" s="25">
        <v>4.12</v>
      </c>
      <c r="EE7" s="25">
        <v>4.12</v>
      </c>
      <c r="EF7" s="25">
        <v>0.93</v>
      </c>
      <c r="EG7" s="25">
        <v>0.66</v>
      </c>
      <c r="EH7" s="25">
        <v>0.68</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2023-12-05T00:58:52Z</dcterms:created>
  <dcterms:modified xsi:type="dcterms:W3CDTF">2024-02-02T00:02:53Z</dcterms:modified>
  <cp:category/>
</cp:coreProperties>
</file>