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gasawara-akira\Desktop\【経営比較分析表】2022_324493_47_1718\"/>
    </mc:Choice>
  </mc:AlternateContent>
  <workbookProtection workbookAlgorithmName="SHA-512" workbookHashValue="VkW3svKCH2j9dadgPn9iGYV922I6KhA7n0pIA8GIFkUgjq7XzscFsEfVtmip3Q2NdmS5IGppgJmWoqi/roGG4g==" workbookSaltValue="CmUmEK+i3nt2FHQZQm3qZ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B10" i="4"/>
  <c r="BB8" i="4"/>
  <c r="AD8" i="4"/>
  <c r="W8" i="4"/>
  <c r="I8" i="4"/>
  <c r="B8" i="4"/>
  <c r="B6"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<sst xmlns="http://schemas.openxmlformats.org/spreadsheetml/2006/main" count="247" uniqueCount="119">
  <si>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</si>
  <si>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</si>
  <si>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</si>
  <si>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</si>
  <si>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</si>
  <si>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</si>
  <si>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</si>
  <si>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</si>
  <si>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</si>
  <si>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</si>
  <si>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</si>
  <si>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</si>
  <si>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</si>
  <si>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</si>
  <si>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</si>
  <si>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</si>
  <si>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</si>
  <si>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</si>
  <si>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</si>
  <si>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</si>
  <si>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</si>
  <si>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</si>
  <si>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</si>
  <si>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</si>
  <si>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</si>
  <si>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</si>
  <si>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</si>
  <si>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</si>
  <si>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</si>
  <si>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</si>
  <si>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</si>
  <si>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</si>
  <si>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</si>
  <si>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</si>
  <si>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</si>
  <si>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</si>
  <si>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</si>
  <si>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</si>
  <si>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</si>
  <si>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</si>
  <si>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</si>
  <si>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</si>
  <si>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</si>
  <si>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</si>
  <si>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</si>
  <si>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</si>
  <si>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</si>
  <si>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</si>
  <si>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</si>
  <si>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</si>
  <si>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</si>
  <si>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</si>
  <si>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</si>
  <si>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</si>
  <si>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</si>
  <si>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</si>
  <si>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</si>
  <si>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</si>
  <si>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</si>
  <si>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</si>
  <si>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</si>
  <si>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</si>
  <si>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</si>
  <si>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</si>
  <si>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</si>
  <si>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</si>
  <si>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</si>
  <si>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</si>
  <si>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</si>
  <si>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</si>
  <si>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</si>
  <si>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</si>
  <si>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</si>
  <si>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</si>
  <si>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</si>
  <si>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</si>
  <si>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</si>
  <si>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</si>
  <si>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</si>
  <si>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</si>
  <si>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</si>
  <si>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</si>
  <si>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</si>
  <si>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</si>
  <si>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</si>
  <si>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</si>
  <si>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</si>
  <si>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</si>
  <si>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</si>
  <si>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</si>
  <si>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</si>
  <si>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</si>
  <si>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</si>
  <si>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</si>
  <si>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</si>
  <si>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</si>
  <si>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</si>
  <si>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</si>
  <si>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</si>
  <si>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</si>
  <si>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</si>
  <si>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</si>
  <si>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</si>
  <si>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</si>
  <si>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</si>
  <si>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</si>
  <si>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</si>
  <si>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</si>
  <si>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</si>
  <si>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</si>
  <si>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</si>
  <si>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</si>
  <si>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</si>
  <si>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</si>
  <si>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</si>
  <si>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</si>
  <si>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本町の合併浄化槽は、令和4年度末で969基を管理している。
　邑南町生活排水処理基本計画により整備を行っているところであり基数の増加により普通建設事業費、企業債、維持管理費ともに増加している。
そのため、汚水処理原価は若干上昇傾向にある。
　水洗化率は98.48％と高い水準であり、料金収入も増加している。</t>
    <rPh sb="1" eb="3">
      <t>ホンチョウ</t>
    </rPh>
    <rPh sb="4" eb="6">
      <t>ガッペイ</t>
    </rPh>
    <rPh sb="6" eb="9">
      <t>ジョウカソウ</t>
    </rPh>
    <rPh sb="14" eb="17">
      <t>ネンドマツ</t>
    </rPh>
    <rPh sb="21" eb="22">
      <t>キ</t>
    </rPh>
    <rPh sb="23" eb="25">
      <t>カンリ</t>
    </rPh>
    <rPh sb="32" eb="35">
      <t>オオナンチョウ</t>
    </rPh>
    <rPh sb="35" eb="37">
      <t>セイカツ</t>
    </rPh>
    <rPh sb="37" eb="39">
      <t>ハイスイ</t>
    </rPh>
    <rPh sb="39" eb="41">
      <t>ショリ</t>
    </rPh>
    <rPh sb="41" eb="43">
      <t>キホン</t>
    </rPh>
    <rPh sb="43" eb="45">
      <t>ケイカク</t>
    </rPh>
    <rPh sb="48" eb="50">
      <t>セイビ</t>
    </rPh>
    <rPh sb="51" eb="52">
      <t>オコナ</t>
    </rPh>
    <rPh sb="62" eb="64">
      <t>キスウ</t>
    </rPh>
    <rPh sb="65" eb="67">
      <t>ゾウカ</t>
    </rPh>
    <rPh sb="70" eb="72">
      <t>フツウ</t>
    </rPh>
    <rPh sb="72" eb="74">
      <t>ケンセツ</t>
    </rPh>
    <rPh sb="74" eb="77">
      <t>ジギョウヒ</t>
    </rPh>
    <rPh sb="78" eb="80">
      <t>キギョウ</t>
    </rPh>
    <rPh sb="80" eb="81">
      <t>サイ</t>
    </rPh>
    <rPh sb="82" eb="84">
      <t>イジ</t>
    </rPh>
    <rPh sb="84" eb="86">
      <t>カンリ</t>
    </rPh>
    <rPh sb="86" eb="87">
      <t>ヒ</t>
    </rPh>
    <rPh sb="90" eb="92">
      <t>ゾウカ</t>
    </rPh>
    <rPh sb="103" eb="105">
      <t>オスイ</t>
    </rPh>
    <rPh sb="105" eb="107">
      <t>ショリ</t>
    </rPh>
    <rPh sb="107" eb="109">
      <t>ゲンカ</t>
    </rPh>
    <rPh sb="110" eb="112">
      <t>ジャッカン</t>
    </rPh>
    <rPh sb="112" eb="114">
      <t>ジョウショウ</t>
    </rPh>
    <rPh sb="114" eb="116">
      <t>ケイコウ</t>
    </rPh>
    <rPh sb="125" eb="126">
      <t>リツ</t>
    </rPh>
    <rPh sb="134" eb="135">
      <t>タカ</t>
    </rPh>
    <rPh sb="136" eb="138">
      <t>スイジュン</t>
    </rPh>
    <rPh sb="142" eb="144">
      <t>リョウキン</t>
    </rPh>
    <rPh sb="144" eb="146">
      <t>シュウニュウ</t>
    </rPh>
    <rPh sb="147" eb="149">
      <t>ゾウカ</t>
    </rPh>
    <phoneticPr fontId="15"/>
  </si>
  <si>
    <t>　合併浄化槽について、969基を管理しており、其のうち供用開始後15年を超える浄化槽（機器設備類の耐用年数を超えるもの）は685基（約70.7％）あるが、施設により状態は違うため、計画的・効率的な管理を行う。</t>
    <rPh sb="1" eb="3">
      <t>ガッペイ</t>
    </rPh>
    <rPh sb="3" eb="6">
      <t>ジョウカソウ</t>
    </rPh>
    <rPh sb="14" eb="15">
      <t>キ</t>
    </rPh>
    <rPh sb="16" eb="18">
      <t>カンリ</t>
    </rPh>
    <rPh sb="23" eb="24">
      <t>ソ</t>
    </rPh>
    <rPh sb="27" eb="29">
      <t>キョウヨウ</t>
    </rPh>
    <rPh sb="29" eb="32">
      <t>カイシゴ</t>
    </rPh>
    <rPh sb="34" eb="35">
      <t>ネン</t>
    </rPh>
    <rPh sb="36" eb="37">
      <t>コ</t>
    </rPh>
    <rPh sb="39" eb="42">
      <t>ジョウカソウ</t>
    </rPh>
    <rPh sb="43" eb="45">
      <t>キキ</t>
    </rPh>
    <rPh sb="45" eb="47">
      <t>セツビ</t>
    </rPh>
    <rPh sb="47" eb="48">
      <t>ルイ</t>
    </rPh>
    <rPh sb="49" eb="51">
      <t>タイヨウ</t>
    </rPh>
    <rPh sb="51" eb="53">
      <t>ネンスウ</t>
    </rPh>
    <rPh sb="54" eb="55">
      <t>コ</t>
    </rPh>
    <rPh sb="64" eb="65">
      <t>キ</t>
    </rPh>
    <rPh sb="66" eb="67">
      <t>ヤク</t>
    </rPh>
    <rPh sb="77" eb="79">
      <t>シセツ</t>
    </rPh>
    <rPh sb="82" eb="84">
      <t>ジョウタイ</t>
    </rPh>
    <rPh sb="85" eb="86">
      <t>チガ</t>
    </rPh>
    <rPh sb="90" eb="93">
      <t>ケイカクテキ</t>
    </rPh>
    <rPh sb="94" eb="97">
      <t>コウリツテキ</t>
    </rPh>
    <rPh sb="98" eb="100">
      <t>カンリ</t>
    </rPh>
    <rPh sb="101" eb="102">
      <t>オコナ</t>
    </rPh>
    <phoneticPr fontId="16"/>
  </si>
  <si>
    <t>　本町では町内に点在する下水道難接続箇所の対策として合併浄化槽整備の必要性を町民に喚起し設置を促進してきた。
　今後も増加していく施設の管理を行うため、計画・効率的な管理に努める必要がある。利用者に対しては適切な使用方法の啓発を進め維持管理費の削減につなげるほか、有収水量の実態把握についても進める必要がある。
　なお、下水道使用料に対しては適正な維持管理費を含めた検討が必要がある。</t>
    <rPh sb="1" eb="3">
      <t>ホンチョウ</t>
    </rPh>
    <rPh sb="5" eb="7">
      <t>チョウナイ</t>
    </rPh>
    <rPh sb="8" eb="10">
      <t>テンザイ</t>
    </rPh>
    <rPh sb="12" eb="15">
      <t>ゲスイドウ</t>
    </rPh>
    <rPh sb="15" eb="16">
      <t>ナン</t>
    </rPh>
    <rPh sb="16" eb="18">
      <t>セツゾク</t>
    </rPh>
    <rPh sb="18" eb="20">
      <t>カショ</t>
    </rPh>
    <rPh sb="21" eb="23">
      <t>タイサク</t>
    </rPh>
    <rPh sb="26" eb="28">
      <t>ガッペイ</t>
    </rPh>
    <rPh sb="28" eb="31">
      <t>ジョウカソウ</t>
    </rPh>
    <rPh sb="31" eb="33">
      <t>セイビ</t>
    </rPh>
    <rPh sb="34" eb="37">
      <t>ヒツヨウセイ</t>
    </rPh>
    <rPh sb="38" eb="40">
      <t>チョウミン</t>
    </rPh>
    <rPh sb="41" eb="43">
      <t>カンキ</t>
    </rPh>
    <rPh sb="44" eb="46">
      <t>セッチ</t>
    </rPh>
    <rPh sb="47" eb="49">
      <t>ソクシン</t>
    </rPh>
    <rPh sb="56" eb="58">
      <t>コンゴ</t>
    </rPh>
    <rPh sb="59" eb="61">
      <t>ゾウカ</t>
    </rPh>
    <rPh sb="65" eb="67">
      <t>シセツ</t>
    </rPh>
    <rPh sb="68" eb="70">
      <t>カンリ</t>
    </rPh>
    <rPh sb="71" eb="72">
      <t>オコナ</t>
    </rPh>
    <rPh sb="183" eb="185">
      <t>ケントウ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</si>
</sst>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b/>
      <sz val="15"/>
      <color theme="3"/>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32-4D19-BBED-E3A5680429CE}"/>
            </c:ext>
          </c:extLst>
        </c:ser>
        <c:dLbls>
          <c:showLegendKey val="0"/>
          <c:showVal val="0"/>
          <c:showCatName val="0"/>
          <c:showSerName val="0"/>
          <c:showPercent val="0"/>
          <c:showBubbleSize val="0"/>
        </c:dLbls>
        <c:gapWidth val="150"/>
        <c:axId val="416877728"/>
        <c:axId val="41702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D32-4D19-BBED-E3A5680429CE}"/>
            </c:ext>
          </c:extLst>
        </c:ser>
        <c:dLbls>
          <c:showLegendKey val="0"/>
          <c:showVal val="0"/>
          <c:showCatName val="0"/>
          <c:showSerName val="0"/>
          <c:showPercent val="0"/>
          <c:showBubbleSize val="0"/>
        </c:dLbls>
        <c:marker val="1"/>
        <c:smooth val="0"/>
        <c:axId val="416877728"/>
        <c:axId val="417026984"/>
      </c:lineChart>
      <c:dateAx>
        <c:axId val="416877728"/>
        <c:scaling>
          <c:orientation val="minMax"/>
        </c:scaling>
        <c:delete val="1"/>
        <c:axPos val="b"/>
        <c:numFmt formatCode="&quot;H&quot;yy" sourceLinked="1"/>
        <c:majorTickMark val="none"/>
        <c:minorTickMark val="none"/>
        <c:tickLblPos val="none"/>
        <c:crossAx val="417026984"/>
        <c:crosses val="autoZero"/>
        <c:auto val="1"/>
        <c:lblOffset val="100"/>
        <c:baseTimeUnit val="years"/>
      </c:dateAx>
      <c:valAx>
        <c:axId val="41702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8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33.229999999999997</c:v>
                </c:pt>
                <c:pt idx="1">
                  <c:v>32.909999999999997</c:v>
                </c:pt>
                <c:pt idx="2">
                  <c:v>31.54</c:v>
                </c:pt>
                <c:pt idx="3">
                  <c:v>31.25</c:v>
                </c:pt>
                <c:pt idx="4">
                  <c:v>29.56</c:v>
                </c:pt>
              </c:numCache>
            </c:numRef>
          </c:val>
          <c:extLst xmlns:c16r2="http://schemas.microsoft.com/office/drawing/2015/06/chart">
            <c:ext xmlns:c16="http://schemas.microsoft.com/office/drawing/2014/chart" uri="{C3380CC4-5D6E-409C-BE32-E72D297353CC}">
              <c16:uniqueId val="{00000000-3833-4E87-A620-3DE243DDE5DD}"/>
            </c:ext>
          </c:extLst>
        </c:ser>
        <c:dLbls>
          <c:showLegendKey val="0"/>
          <c:showVal val="0"/>
          <c:showCatName val="0"/>
          <c:showSerName val="0"/>
          <c:showPercent val="0"/>
          <c:showBubbleSize val="0"/>
        </c:dLbls>
        <c:gapWidth val="150"/>
        <c:axId val="418041840"/>
        <c:axId val="41804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xmlns:c16r2="http://schemas.microsoft.com/office/drawing/2015/06/chart">
            <c:ext xmlns:c16="http://schemas.microsoft.com/office/drawing/2014/chart" uri="{C3380CC4-5D6E-409C-BE32-E72D297353CC}">
              <c16:uniqueId val="{00000001-3833-4E87-A620-3DE243DDE5DD}"/>
            </c:ext>
          </c:extLst>
        </c:ser>
        <c:dLbls>
          <c:showLegendKey val="0"/>
          <c:showVal val="0"/>
          <c:showCatName val="0"/>
          <c:showSerName val="0"/>
          <c:showPercent val="0"/>
          <c:showBubbleSize val="0"/>
        </c:dLbls>
        <c:marker val="1"/>
        <c:smooth val="0"/>
        <c:axId val="418041840"/>
        <c:axId val="418045368"/>
      </c:lineChart>
      <c:dateAx>
        <c:axId val="418041840"/>
        <c:scaling>
          <c:orientation val="minMax"/>
        </c:scaling>
        <c:delete val="1"/>
        <c:axPos val="b"/>
        <c:numFmt formatCode="&quot;H&quot;yy" sourceLinked="1"/>
        <c:majorTickMark val="none"/>
        <c:minorTickMark val="none"/>
        <c:tickLblPos val="none"/>
        <c:crossAx val="418045368"/>
        <c:crosses val="autoZero"/>
        <c:auto val="1"/>
        <c:lblOffset val="100"/>
        <c:baseTimeUnit val="years"/>
      </c:dateAx>
      <c:valAx>
        <c:axId val="41804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4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98.49</c:v>
                </c:pt>
                <c:pt idx="1">
                  <c:v>98.37</c:v>
                </c:pt>
                <c:pt idx="2">
                  <c:v>98.44</c:v>
                </c:pt>
                <c:pt idx="3">
                  <c:v>98.44</c:v>
                </c:pt>
                <c:pt idx="4">
                  <c:v>98.48</c:v>
                </c:pt>
              </c:numCache>
            </c:numRef>
          </c:val>
          <c:extLst xmlns:c16r2="http://schemas.microsoft.com/office/drawing/2015/06/chart">
            <c:ext xmlns:c16="http://schemas.microsoft.com/office/drawing/2014/chart" uri="{C3380CC4-5D6E-409C-BE32-E72D297353CC}">
              <c16:uniqueId val="{00000000-F06F-40C2-89D6-CC08C4A68137}"/>
            </c:ext>
          </c:extLst>
        </c:ser>
        <c:dLbls>
          <c:showLegendKey val="0"/>
          <c:showVal val="0"/>
          <c:showCatName val="0"/>
          <c:showSerName val="0"/>
          <c:showPercent val="0"/>
          <c:showBubbleSize val="0"/>
        </c:dLbls>
        <c:gapWidth val="150"/>
        <c:axId val="418046936"/>
        <c:axId val="41804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xmlns:c16r2="http://schemas.microsoft.com/office/drawing/2015/06/chart">
            <c:ext xmlns:c16="http://schemas.microsoft.com/office/drawing/2014/chart" uri="{C3380CC4-5D6E-409C-BE32-E72D297353CC}">
              <c16:uniqueId val="{00000001-F06F-40C2-89D6-CC08C4A68137}"/>
            </c:ext>
          </c:extLst>
        </c:ser>
        <c:dLbls>
          <c:showLegendKey val="0"/>
          <c:showVal val="0"/>
          <c:showCatName val="0"/>
          <c:showSerName val="0"/>
          <c:showPercent val="0"/>
          <c:showBubbleSize val="0"/>
        </c:dLbls>
        <c:marker val="1"/>
        <c:smooth val="0"/>
        <c:axId val="418046936"/>
        <c:axId val="418047720"/>
      </c:lineChart>
      <c:dateAx>
        <c:axId val="418046936"/>
        <c:scaling>
          <c:orientation val="minMax"/>
        </c:scaling>
        <c:delete val="1"/>
        <c:axPos val="b"/>
        <c:numFmt formatCode="&quot;H&quot;yy" sourceLinked="1"/>
        <c:majorTickMark val="none"/>
        <c:minorTickMark val="none"/>
        <c:tickLblPos val="none"/>
        <c:crossAx val="418047720"/>
        <c:crosses val="autoZero"/>
        <c:auto val="1"/>
        <c:lblOffset val="100"/>
        <c:baseTimeUnit val="years"/>
      </c:dateAx>
      <c:valAx>
        <c:axId val="41804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4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92.95</c:v>
                </c:pt>
                <c:pt idx="1">
                  <c:v>92</c:v>
                </c:pt>
                <c:pt idx="2">
                  <c:v>95.1</c:v>
                </c:pt>
                <c:pt idx="3">
                  <c:v>98.5</c:v>
                </c:pt>
                <c:pt idx="4">
                  <c:v>99.2</c:v>
                </c:pt>
              </c:numCache>
            </c:numRef>
          </c:val>
          <c:extLst xmlns:c16r2="http://schemas.microsoft.com/office/drawing/2015/06/chart">
            <c:ext xmlns:c16="http://schemas.microsoft.com/office/drawing/2014/chart" uri="{C3380CC4-5D6E-409C-BE32-E72D297353CC}">
              <c16:uniqueId val="{00000000-0566-4750-9EDA-B1D7757DC150}"/>
            </c:ext>
          </c:extLst>
        </c:ser>
        <c:dLbls>
          <c:showLegendKey val="0"/>
          <c:showVal val="0"/>
          <c:showCatName val="0"/>
          <c:showSerName val="0"/>
          <c:showPercent val="0"/>
          <c:showBubbleSize val="0"/>
        </c:dLbls>
        <c:gapWidth val="150"/>
        <c:axId val="417692936"/>
        <c:axId val="41769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66-4750-9EDA-B1D7757DC150}"/>
            </c:ext>
          </c:extLst>
        </c:ser>
        <c:dLbls>
          <c:showLegendKey val="0"/>
          <c:showVal val="0"/>
          <c:showCatName val="0"/>
          <c:showSerName val="0"/>
          <c:showPercent val="0"/>
          <c:showBubbleSize val="0"/>
        </c:dLbls>
        <c:marker val="1"/>
        <c:smooth val="0"/>
        <c:axId val="417692936"/>
        <c:axId val="417697424"/>
      </c:lineChart>
      <c:dateAx>
        <c:axId val="417692936"/>
        <c:scaling>
          <c:orientation val="minMax"/>
        </c:scaling>
        <c:delete val="1"/>
        <c:axPos val="b"/>
        <c:numFmt formatCode="&quot;H&quot;yy" sourceLinked="1"/>
        <c:majorTickMark val="none"/>
        <c:minorTickMark val="none"/>
        <c:tickLblPos val="none"/>
        <c:crossAx val="417697424"/>
        <c:crosses val="autoZero"/>
        <c:auto val="1"/>
        <c:lblOffset val="100"/>
        <c:baseTimeUnit val="years"/>
      </c:dateAx>
      <c:valAx>
        <c:axId val="41769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69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C6-4C98-B3B8-3C91BC033D29}"/>
            </c:ext>
          </c:extLst>
        </c:ser>
        <c:dLbls>
          <c:showLegendKey val="0"/>
          <c:showVal val="0"/>
          <c:showCatName val="0"/>
          <c:showSerName val="0"/>
          <c:showPercent val="0"/>
          <c:showBubbleSize val="0"/>
        </c:dLbls>
        <c:gapWidth val="150"/>
        <c:axId val="417737176"/>
        <c:axId val="4177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C6-4C98-B3B8-3C91BC033D29}"/>
            </c:ext>
          </c:extLst>
        </c:ser>
        <c:dLbls>
          <c:showLegendKey val="0"/>
          <c:showVal val="0"/>
          <c:showCatName val="0"/>
          <c:showSerName val="0"/>
          <c:showPercent val="0"/>
          <c:showBubbleSize val="0"/>
        </c:dLbls>
        <c:marker val="1"/>
        <c:smooth val="0"/>
        <c:axId val="417737176"/>
        <c:axId val="417745760"/>
      </c:lineChart>
      <c:dateAx>
        <c:axId val="417737176"/>
        <c:scaling>
          <c:orientation val="minMax"/>
        </c:scaling>
        <c:delete val="1"/>
        <c:axPos val="b"/>
        <c:numFmt formatCode="&quot;H&quot;yy" sourceLinked="1"/>
        <c:majorTickMark val="none"/>
        <c:minorTickMark val="none"/>
        <c:tickLblPos val="none"/>
        <c:crossAx val="417745760"/>
        <c:crosses val="autoZero"/>
        <c:auto val="1"/>
        <c:lblOffset val="100"/>
        <c:baseTimeUnit val="years"/>
      </c:dateAx>
      <c:valAx>
        <c:axId val="4177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73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38-408F-A4CE-746CD29E20AC}"/>
            </c:ext>
          </c:extLst>
        </c:ser>
        <c:dLbls>
          <c:showLegendKey val="0"/>
          <c:showVal val="0"/>
          <c:showCatName val="0"/>
          <c:showSerName val="0"/>
          <c:showPercent val="0"/>
          <c:showBubbleSize val="0"/>
        </c:dLbls>
        <c:gapWidth val="150"/>
        <c:axId val="417463208"/>
        <c:axId val="41746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38-408F-A4CE-746CD29E20AC}"/>
            </c:ext>
          </c:extLst>
        </c:ser>
        <c:dLbls>
          <c:showLegendKey val="0"/>
          <c:showVal val="0"/>
          <c:showCatName val="0"/>
          <c:showSerName val="0"/>
          <c:showPercent val="0"/>
          <c:showBubbleSize val="0"/>
        </c:dLbls>
        <c:marker val="1"/>
        <c:smooth val="0"/>
        <c:axId val="417463208"/>
        <c:axId val="417465648"/>
      </c:lineChart>
      <c:dateAx>
        <c:axId val="417463208"/>
        <c:scaling>
          <c:orientation val="minMax"/>
        </c:scaling>
        <c:delete val="1"/>
        <c:axPos val="b"/>
        <c:numFmt formatCode="&quot;H&quot;yy" sourceLinked="1"/>
        <c:majorTickMark val="none"/>
        <c:minorTickMark val="none"/>
        <c:tickLblPos val="none"/>
        <c:crossAx val="417465648"/>
        <c:crosses val="autoZero"/>
        <c:auto val="1"/>
        <c:lblOffset val="100"/>
        <c:baseTimeUnit val="years"/>
      </c:dateAx>
      <c:valAx>
        <c:axId val="41746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46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75-4BBB-8CD9-A2B9C1D9BF1F}"/>
            </c:ext>
          </c:extLst>
        </c:ser>
        <c:dLbls>
          <c:showLegendKey val="0"/>
          <c:showVal val="0"/>
          <c:showCatName val="0"/>
          <c:showSerName val="0"/>
          <c:showPercent val="0"/>
          <c:showBubbleSize val="0"/>
        </c:dLbls>
        <c:gapWidth val="150"/>
        <c:axId val="417480560"/>
        <c:axId val="41748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75-4BBB-8CD9-A2B9C1D9BF1F}"/>
            </c:ext>
          </c:extLst>
        </c:ser>
        <c:dLbls>
          <c:showLegendKey val="0"/>
          <c:showVal val="0"/>
          <c:showCatName val="0"/>
          <c:showSerName val="0"/>
          <c:showPercent val="0"/>
          <c:showBubbleSize val="0"/>
        </c:dLbls>
        <c:marker val="1"/>
        <c:smooth val="0"/>
        <c:axId val="417480560"/>
        <c:axId val="417480952"/>
      </c:lineChart>
      <c:dateAx>
        <c:axId val="417480560"/>
        <c:scaling>
          <c:orientation val="minMax"/>
        </c:scaling>
        <c:delete val="1"/>
        <c:axPos val="b"/>
        <c:numFmt formatCode="&quot;H&quot;yy" sourceLinked="1"/>
        <c:majorTickMark val="none"/>
        <c:minorTickMark val="none"/>
        <c:tickLblPos val="none"/>
        <c:crossAx val="417480952"/>
        <c:crosses val="autoZero"/>
        <c:auto val="1"/>
        <c:lblOffset val="100"/>
        <c:baseTimeUnit val="years"/>
      </c:dateAx>
      <c:valAx>
        <c:axId val="41748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48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D6-45DF-8D77-765E5060051D}"/>
            </c:ext>
          </c:extLst>
        </c:ser>
        <c:dLbls>
          <c:showLegendKey val="0"/>
          <c:showVal val="0"/>
          <c:showCatName val="0"/>
          <c:showSerName val="0"/>
          <c:showPercent val="0"/>
          <c:showBubbleSize val="0"/>
        </c:dLbls>
        <c:gapWidth val="150"/>
        <c:axId val="417481736"/>
        <c:axId val="41748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D6-45DF-8D77-765E5060051D}"/>
            </c:ext>
          </c:extLst>
        </c:ser>
        <c:dLbls>
          <c:showLegendKey val="0"/>
          <c:showVal val="0"/>
          <c:showCatName val="0"/>
          <c:showSerName val="0"/>
          <c:showPercent val="0"/>
          <c:showBubbleSize val="0"/>
        </c:dLbls>
        <c:marker val="1"/>
        <c:smooth val="0"/>
        <c:axId val="417481736"/>
        <c:axId val="417482912"/>
      </c:lineChart>
      <c:dateAx>
        <c:axId val="417481736"/>
        <c:scaling>
          <c:orientation val="minMax"/>
        </c:scaling>
        <c:delete val="1"/>
        <c:axPos val="b"/>
        <c:numFmt formatCode="&quot;H&quot;yy" sourceLinked="1"/>
        <c:majorTickMark val="none"/>
        <c:minorTickMark val="none"/>
        <c:tickLblPos val="none"/>
        <c:crossAx val="417482912"/>
        <c:crosses val="autoZero"/>
        <c:auto val="1"/>
        <c:lblOffset val="100"/>
        <c:baseTimeUnit val="years"/>
      </c:dateAx>
      <c:valAx>
        <c:axId val="4174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48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13.24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5D-4157-B1BC-DC8539389EAD}"/>
            </c:ext>
          </c:extLst>
        </c:ser>
        <c:dLbls>
          <c:showLegendKey val="0"/>
          <c:showVal val="0"/>
          <c:showCatName val="0"/>
          <c:showSerName val="0"/>
          <c:showPercent val="0"/>
          <c:showBubbleSize val="0"/>
        </c:dLbls>
        <c:gapWidth val="150"/>
        <c:axId val="418042232"/>
        <c:axId val="41804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xmlns:c16r2="http://schemas.microsoft.com/office/drawing/2015/06/chart">
            <c:ext xmlns:c16="http://schemas.microsoft.com/office/drawing/2014/chart" uri="{C3380CC4-5D6E-409C-BE32-E72D297353CC}">
              <c16:uniqueId val="{00000001-685D-4157-B1BC-DC8539389EAD}"/>
            </c:ext>
          </c:extLst>
        </c:ser>
        <c:dLbls>
          <c:showLegendKey val="0"/>
          <c:showVal val="0"/>
          <c:showCatName val="0"/>
          <c:showSerName val="0"/>
          <c:showPercent val="0"/>
          <c:showBubbleSize val="0"/>
        </c:dLbls>
        <c:marker val="1"/>
        <c:smooth val="0"/>
        <c:axId val="418042232"/>
        <c:axId val="418048896"/>
      </c:lineChart>
      <c:dateAx>
        <c:axId val="418042232"/>
        <c:scaling>
          <c:orientation val="minMax"/>
        </c:scaling>
        <c:delete val="1"/>
        <c:axPos val="b"/>
        <c:numFmt formatCode="&quot;H&quot;yy" sourceLinked="1"/>
        <c:majorTickMark val="none"/>
        <c:minorTickMark val="none"/>
        <c:tickLblPos val="none"/>
        <c:crossAx val="418048896"/>
        <c:crosses val="autoZero"/>
        <c:auto val="1"/>
        <c:lblOffset val="100"/>
        <c:baseTimeUnit val="years"/>
      </c:dateAx>
      <c:valAx>
        <c:axId val="4180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4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53.16</c:v>
                </c:pt>
                <c:pt idx="1">
                  <c:v>52.64</c:v>
                </c:pt>
                <c:pt idx="2">
                  <c:v>52.68</c:v>
                </c:pt>
                <c:pt idx="3">
                  <c:v>52</c:v>
                </c:pt>
                <c:pt idx="4">
                  <c:v>50.13</c:v>
                </c:pt>
              </c:numCache>
            </c:numRef>
          </c:val>
          <c:extLst xmlns:c16r2="http://schemas.microsoft.com/office/drawing/2015/06/chart">
            <c:ext xmlns:c16="http://schemas.microsoft.com/office/drawing/2014/chart" uri="{C3380CC4-5D6E-409C-BE32-E72D297353CC}">
              <c16:uniqueId val="{00000000-0C84-4BE6-B1DC-00FDD93559FC}"/>
            </c:ext>
          </c:extLst>
        </c:ser>
        <c:dLbls>
          <c:showLegendKey val="0"/>
          <c:showVal val="0"/>
          <c:showCatName val="0"/>
          <c:showSerName val="0"/>
          <c:showPercent val="0"/>
          <c:showBubbleSize val="0"/>
        </c:dLbls>
        <c:gapWidth val="150"/>
        <c:axId val="418043800"/>
        <c:axId val="41804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xmlns:c16r2="http://schemas.microsoft.com/office/drawing/2015/06/chart">
            <c:ext xmlns:c16="http://schemas.microsoft.com/office/drawing/2014/chart" uri="{C3380CC4-5D6E-409C-BE32-E72D297353CC}">
              <c16:uniqueId val="{00000001-0C84-4BE6-B1DC-00FDD93559FC}"/>
            </c:ext>
          </c:extLst>
        </c:ser>
        <c:dLbls>
          <c:showLegendKey val="0"/>
          <c:showVal val="0"/>
          <c:showCatName val="0"/>
          <c:showSerName val="0"/>
          <c:showPercent val="0"/>
          <c:showBubbleSize val="0"/>
        </c:dLbls>
        <c:marker val="1"/>
        <c:smooth val="0"/>
        <c:axId val="418043800"/>
        <c:axId val="418047328"/>
      </c:lineChart>
      <c:dateAx>
        <c:axId val="418043800"/>
        <c:scaling>
          <c:orientation val="minMax"/>
        </c:scaling>
        <c:delete val="1"/>
        <c:axPos val="b"/>
        <c:numFmt formatCode="&quot;H&quot;yy" sourceLinked="1"/>
        <c:majorTickMark val="none"/>
        <c:minorTickMark val="none"/>
        <c:tickLblPos val="none"/>
        <c:crossAx val="418047328"/>
        <c:crosses val="autoZero"/>
        <c:auto val="1"/>
        <c:lblOffset val="100"/>
        <c:baseTimeUnit val="years"/>
      </c:dateAx>
      <c:valAx>
        <c:axId val="41804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4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358.69</c:v>
                </c:pt>
                <c:pt idx="1">
                  <c:v>367.46</c:v>
                </c:pt>
                <c:pt idx="2">
                  <c:v>385.93</c:v>
                </c:pt>
                <c:pt idx="3">
                  <c:v>390.43</c:v>
                </c:pt>
                <c:pt idx="4">
                  <c:v>423.84</c:v>
                </c:pt>
              </c:numCache>
            </c:numRef>
          </c:val>
          <c:extLst xmlns:c16r2="http://schemas.microsoft.com/office/drawing/2015/06/chart">
            <c:ext xmlns:c16="http://schemas.microsoft.com/office/drawing/2014/chart" uri="{C3380CC4-5D6E-409C-BE32-E72D297353CC}">
              <c16:uniqueId val="{00000000-049D-4FCC-980B-CBC307D14696}"/>
            </c:ext>
          </c:extLst>
        </c:ser>
        <c:dLbls>
          <c:showLegendKey val="0"/>
          <c:showVal val="0"/>
          <c:showCatName val="0"/>
          <c:showSerName val="0"/>
          <c:showPercent val="0"/>
          <c:showBubbleSize val="0"/>
        </c:dLbls>
        <c:gapWidth val="150"/>
        <c:axId val="418044976"/>
        <c:axId val="41804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xmlns:c16r2="http://schemas.microsoft.com/office/drawing/2015/06/chart">
            <c:ext xmlns:c16="http://schemas.microsoft.com/office/drawing/2014/chart" uri="{C3380CC4-5D6E-409C-BE32-E72D297353CC}">
              <c16:uniqueId val="{00000001-049D-4FCC-980B-CBC307D14696}"/>
            </c:ext>
          </c:extLst>
        </c:ser>
        <c:dLbls>
          <c:showLegendKey val="0"/>
          <c:showVal val="0"/>
          <c:showCatName val="0"/>
          <c:showSerName val="0"/>
          <c:showPercent val="0"/>
          <c:showBubbleSize val="0"/>
        </c:dLbls>
        <c:marker val="1"/>
        <c:smooth val="0"/>
        <c:axId val="418044976"/>
        <c:axId val="418042624"/>
      </c:lineChart>
      <c:dateAx>
        <c:axId val="418044976"/>
        <c:scaling>
          <c:orientation val="minMax"/>
        </c:scaling>
        <c:delete val="1"/>
        <c:axPos val="b"/>
        <c:numFmt formatCode="&quot;H&quot;yy" sourceLinked="1"/>
        <c:majorTickMark val="none"/>
        <c:minorTickMark val="none"/>
        <c:tickLblPos val="none"/>
        <c:crossAx val="418042624"/>
        <c:crosses val="autoZero"/>
        <c:auto val="1"/>
        <c:lblOffset val="100"/>
        <c:baseTimeUnit val="years"/>
      </c:dateAx>
      <c:valAx>
        <c:axId val="4180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4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D5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島根県　邑南町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55">
        <f>データ!S6</f>
        <v>9961</v>
      </c>
      <c r="AM8" s="55"/>
      <c r="AN8" s="55"/>
      <c r="AO8" s="55"/>
      <c r="AP8" s="55"/>
      <c r="AQ8" s="55"/>
      <c r="AR8" s="55"/>
      <c r="AS8" s="55"/>
      <c r="AT8" s="54">
        <f>データ!T6</f>
        <v>419.29</v>
      </c>
      <c r="AU8" s="54"/>
      <c r="AV8" s="54"/>
      <c r="AW8" s="54"/>
      <c r="AX8" s="54"/>
      <c r="AY8" s="54"/>
      <c r="AZ8" s="54"/>
      <c r="BA8" s="54"/>
      <c r="BB8" s="54">
        <f>データ!U6</f>
        <v>23.76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20.010000000000002</v>
      </c>
      <c r="Q10" s="54"/>
      <c r="R10" s="54"/>
      <c r="S10" s="54"/>
      <c r="T10" s="54"/>
      <c r="U10" s="54"/>
      <c r="V10" s="54"/>
      <c r="W10" s="54">
        <f>データ!Q6</f>
        <v>100</v>
      </c>
      <c r="X10" s="54"/>
      <c r="Y10" s="54"/>
      <c r="Z10" s="54"/>
      <c r="AA10" s="54"/>
      <c r="AB10" s="54"/>
      <c r="AC10" s="54"/>
      <c r="AD10" s="55">
        <f>データ!R6</f>
        <v>3300</v>
      </c>
      <c r="AE10" s="55"/>
      <c r="AF10" s="55"/>
      <c r="AG10" s="55"/>
      <c r="AH10" s="55"/>
      <c r="AI10" s="55"/>
      <c r="AJ10" s="55"/>
      <c r="AK10" s="2"/>
      <c r="AL10" s="55">
        <f>データ!V6</f>
        <v>1975</v>
      </c>
      <c r="AM10" s="55"/>
      <c r="AN10" s="55"/>
      <c r="AO10" s="55"/>
      <c r="AP10" s="55"/>
      <c r="AQ10" s="55"/>
      <c r="AR10" s="55"/>
      <c r="AS10" s="55"/>
      <c r="AT10" s="54">
        <f>データ!W6</f>
        <v>0.4</v>
      </c>
      <c r="AU10" s="54"/>
      <c r="AV10" s="54"/>
      <c r="AW10" s="54"/>
      <c r="AX10" s="54"/>
      <c r="AY10" s="54"/>
      <c r="AZ10" s="54"/>
      <c r="BA10" s="54"/>
      <c r="BB10" s="54">
        <f>データ!X6</f>
        <v>4937.5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80"/>
      <c r="BN47" s="80"/>
      <c r="BO47" s="80"/>
      <c r="BP47" s="80"/>
      <c r="BQ47" s="80"/>
      <c r="BR47" s="80"/>
      <c r="BS47" s="80"/>
      <c r="BT47" s="80"/>
      <c r="BU47" s="80"/>
      <c r="BV47" s="80"/>
      <c r="BW47" s="80"/>
      <c r="BX47" s="80"/>
      <c r="BY47" s="8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80"/>
      <c r="BN48" s="80"/>
      <c r="BO48" s="80"/>
      <c r="BP48" s="80"/>
      <c r="BQ48" s="80"/>
      <c r="BR48" s="80"/>
      <c r="BS48" s="80"/>
      <c r="BT48" s="80"/>
      <c r="BU48" s="80"/>
      <c r="BV48" s="80"/>
      <c r="BW48" s="80"/>
      <c r="BX48" s="80"/>
      <c r="BY48" s="8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80"/>
      <c r="BN49" s="80"/>
      <c r="BO49" s="80"/>
      <c r="BP49" s="80"/>
      <c r="BQ49" s="80"/>
      <c r="BR49" s="80"/>
      <c r="BS49" s="80"/>
      <c r="BT49" s="80"/>
      <c r="BU49" s="80"/>
      <c r="BV49" s="80"/>
      <c r="BW49" s="80"/>
      <c r="BX49" s="80"/>
      <c r="BY49" s="8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80"/>
      <c r="BN50" s="80"/>
      <c r="BO50" s="80"/>
      <c r="BP50" s="80"/>
      <c r="BQ50" s="80"/>
      <c r="BR50" s="80"/>
      <c r="BS50" s="80"/>
      <c r="BT50" s="80"/>
      <c r="BU50" s="80"/>
      <c r="BV50" s="80"/>
      <c r="BW50" s="80"/>
      <c r="BX50" s="80"/>
      <c r="BY50" s="8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80"/>
      <c r="BN51" s="80"/>
      <c r="BO51" s="80"/>
      <c r="BP51" s="80"/>
      <c r="BQ51" s="80"/>
      <c r="BR51" s="80"/>
      <c r="BS51" s="80"/>
      <c r="BT51" s="80"/>
      <c r="BU51" s="80"/>
      <c r="BV51" s="80"/>
      <c r="BW51" s="80"/>
      <c r="BX51" s="80"/>
      <c r="BY51" s="8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80"/>
      <c r="BN52" s="80"/>
      <c r="BO52" s="80"/>
      <c r="BP52" s="80"/>
      <c r="BQ52" s="80"/>
      <c r="BR52" s="80"/>
      <c r="BS52" s="80"/>
      <c r="BT52" s="80"/>
      <c r="BU52" s="80"/>
      <c r="BV52" s="80"/>
      <c r="BW52" s="80"/>
      <c r="BX52" s="80"/>
      <c r="BY52" s="8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80"/>
      <c r="BN53" s="80"/>
      <c r="BO53" s="80"/>
      <c r="BP53" s="80"/>
      <c r="BQ53" s="80"/>
      <c r="BR53" s="80"/>
      <c r="BS53" s="80"/>
      <c r="BT53" s="80"/>
      <c r="BU53" s="80"/>
      <c r="BV53" s="80"/>
      <c r="BW53" s="80"/>
      <c r="BX53" s="80"/>
      <c r="BY53" s="8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80"/>
      <c r="BN54" s="80"/>
      <c r="BO54" s="80"/>
      <c r="BP54" s="80"/>
      <c r="BQ54" s="80"/>
      <c r="BR54" s="80"/>
      <c r="BS54" s="80"/>
      <c r="BT54" s="80"/>
      <c r="BU54" s="80"/>
      <c r="BV54" s="80"/>
      <c r="BW54" s="80"/>
      <c r="BX54" s="80"/>
      <c r="BY54" s="8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80"/>
      <c r="BN55" s="80"/>
      <c r="BO55" s="80"/>
      <c r="BP55" s="80"/>
      <c r="BQ55" s="80"/>
      <c r="BR55" s="80"/>
      <c r="BS55" s="80"/>
      <c r="BT55" s="80"/>
      <c r="BU55" s="80"/>
      <c r="BV55" s="80"/>
      <c r="BW55" s="80"/>
      <c r="BX55" s="80"/>
      <c r="BY55" s="8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80"/>
      <c r="BN56" s="80"/>
      <c r="BO56" s="80"/>
      <c r="BP56" s="80"/>
      <c r="BQ56" s="80"/>
      <c r="BR56" s="80"/>
      <c r="BS56" s="80"/>
      <c r="BT56" s="80"/>
      <c r="BU56" s="80"/>
      <c r="BV56" s="80"/>
      <c r="BW56" s="80"/>
      <c r="BX56" s="80"/>
      <c r="BY56" s="8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80"/>
      <c r="BN57" s="80"/>
      <c r="BO57" s="80"/>
      <c r="BP57" s="80"/>
      <c r="BQ57" s="80"/>
      <c r="BR57" s="80"/>
      <c r="BS57" s="80"/>
      <c r="BT57" s="80"/>
      <c r="BU57" s="80"/>
      <c r="BV57" s="80"/>
      <c r="BW57" s="80"/>
      <c r="BX57" s="80"/>
      <c r="BY57" s="8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80"/>
      <c r="BN58" s="80"/>
      <c r="BO58" s="80"/>
      <c r="BP58" s="80"/>
      <c r="BQ58" s="80"/>
      <c r="BR58" s="80"/>
      <c r="BS58" s="80"/>
      <c r="BT58" s="80"/>
      <c r="BU58" s="80"/>
      <c r="BV58" s="80"/>
      <c r="BW58" s="80"/>
      <c r="BX58" s="80"/>
      <c r="BY58" s="8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80"/>
      <c r="BN59" s="80"/>
      <c r="BO59" s="80"/>
      <c r="BP59" s="80"/>
      <c r="BQ59" s="80"/>
      <c r="BR59" s="80"/>
      <c r="BS59" s="80"/>
      <c r="BT59" s="80"/>
      <c r="BU59" s="80"/>
      <c r="BV59" s="80"/>
      <c r="BW59" s="80"/>
      <c r="BX59" s="80"/>
      <c r="BY59" s="8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80"/>
      <c r="BN60" s="80"/>
      <c r="BO60" s="80"/>
      <c r="BP60" s="80"/>
      <c r="BQ60" s="80"/>
      <c r="BR60" s="80"/>
      <c r="BS60" s="80"/>
      <c r="BT60" s="80"/>
      <c r="BU60" s="80"/>
      <c r="BV60" s="80"/>
      <c r="BW60" s="80"/>
      <c r="BX60" s="80"/>
      <c r="BY60" s="8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80"/>
      <c r="BN61" s="80"/>
      <c r="BO61" s="80"/>
      <c r="BP61" s="80"/>
      <c r="BQ61" s="80"/>
      <c r="BR61" s="80"/>
      <c r="BS61" s="80"/>
      <c r="BT61" s="80"/>
      <c r="BU61" s="80"/>
      <c r="BV61" s="80"/>
      <c r="BW61" s="80"/>
      <c r="BX61" s="80"/>
      <c r="BY61" s="8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80"/>
      <c r="BN62" s="80"/>
      <c r="BO62" s="80"/>
      <c r="BP62" s="80"/>
      <c r="BQ62" s="80"/>
      <c r="BR62" s="80"/>
      <c r="BS62" s="80"/>
      <c r="BT62" s="80"/>
      <c r="BU62" s="80"/>
      <c r="BV62" s="80"/>
      <c r="BW62" s="80"/>
      <c r="BX62" s="80"/>
      <c r="BY62" s="8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80"/>
      <c r="BN66" s="80"/>
      <c r="BO66" s="80"/>
      <c r="BP66" s="80"/>
      <c r="BQ66" s="80"/>
      <c r="BR66" s="80"/>
      <c r="BS66" s="80"/>
      <c r="BT66" s="80"/>
      <c r="BU66" s="80"/>
      <c r="BV66" s="80"/>
      <c r="BW66" s="80"/>
      <c r="BX66" s="80"/>
      <c r="BY66" s="8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80"/>
      <c r="BN67" s="80"/>
      <c r="BO67" s="80"/>
      <c r="BP67" s="80"/>
      <c r="BQ67" s="80"/>
      <c r="BR67" s="80"/>
      <c r="BS67" s="80"/>
      <c r="BT67" s="80"/>
      <c r="BU67" s="80"/>
      <c r="BV67" s="80"/>
      <c r="BW67" s="80"/>
      <c r="BX67" s="80"/>
      <c r="BY67" s="8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80"/>
      <c r="BN68" s="80"/>
      <c r="BO68" s="80"/>
      <c r="BP68" s="80"/>
      <c r="BQ68" s="80"/>
      <c r="BR68" s="80"/>
      <c r="BS68" s="80"/>
      <c r="BT68" s="80"/>
      <c r="BU68" s="80"/>
      <c r="BV68" s="80"/>
      <c r="BW68" s="80"/>
      <c r="BX68" s="80"/>
      <c r="BY68" s="8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80"/>
      <c r="BN69" s="80"/>
      <c r="BO69" s="80"/>
      <c r="BP69" s="80"/>
      <c r="BQ69" s="80"/>
      <c r="BR69" s="80"/>
      <c r="BS69" s="80"/>
      <c r="BT69" s="80"/>
      <c r="BU69" s="80"/>
      <c r="BV69" s="80"/>
      <c r="BW69" s="80"/>
      <c r="BX69" s="80"/>
      <c r="BY69" s="8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80"/>
      <c r="BN70" s="80"/>
      <c r="BO70" s="80"/>
      <c r="BP70" s="80"/>
      <c r="BQ70" s="80"/>
      <c r="BR70" s="80"/>
      <c r="BS70" s="80"/>
      <c r="BT70" s="80"/>
      <c r="BU70" s="80"/>
      <c r="BV70" s="80"/>
      <c r="BW70" s="80"/>
      <c r="BX70" s="80"/>
      <c r="BY70" s="8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80"/>
      <c r="BN71" s="80"/>
      <c r="BO71" s="80"/>
      <c r="BP71" s="80"/>
      <c r="BQ71" s="80"/>
      <c r="BR71" s="80"/>
      <c r="BS71" s="80"/>
      <c r="BT71" s="80"/>
      <c r="BU71" s="80"/>
      <c r="BV71" s="80"/>
      <c r="BW71" s="80"/>
      <c r="BX71" s="80"/>
      <c r="BY71" s="8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80"/>
      <c r="BN72" s="80"/>
      <c r="BO72" s="80"/>
      <c r="BP72" s="80"/>
      <c r="BQ72" s="80"/>
      <c r="BR72" s="80"/>
      <c r="BS72" s="80"/>
      <c r="BT72" s="80"/>
      <c r="BU72" s="80"/>
      <c r="BV72" s="80"/>
      <c r="BW72" s="80"/>
      <c r="BX72" s="80"/>
      <c r="BY72" s="8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80"/>
      <c r="BN73" s="80"/>
      <c r="BO73" s="80"/>
      <c r="BP73" s="80"/>
      <c r="BQ73" s="80"/>
      <c r="BR73" s="80"/>
      <c r="BS73" s="80"/>
      <c r="BT73" s="80"/>
      <c r="BU73" s="80"/>
      <c r="BV73" s="80"/>
      <c r="BW73" s="80"/>
      <c r="BX73" s="80"/>
      <c r="BY73" s="8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80"/>
      <c r="BN74" s="80"/>
      <c r="BO74" s="80"/>
      <c r="BP74" s="80"/>
      <c r="BQ74" s="80"/>
      <c r="BR74" s="80"/>
      <c r="BS74" s="80"/>
      <c r="BT74" s="80"/>
      <c r="BU74" s="80"/>
      <c r="BV74" s="80"/>
      <c r="BW74" s="80"/>
      <c r="BX74" s="80"/>
      <c r="BY74" s="8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80"/>
      <c r="BN75" s="80"/>
      <c r="BO75" s="80"/>
      <c r="BP75" s="80"/>
      <c r="BQ75" s="80"/>
      <c r="BR75" s="80"/>
      <c r="BS75" s="80"/>
      <c r="BT75" s="80"/>
      <c r="BU75" s="80"/>
      <c r="BV75" s="80"/>
      <c r="BW75" s="80"/>
      <c r="BX75" s="80"/>
      <c r="BY75" s="8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80"/>
      <c r="BN76" s="80"/>
      <c r="BO76" s="80"/>
      <c r="BP76" s="80"/>
      <c r="BQ76" s="80"/>
      <c r="BR76" s="80"/>
      <c r="BS76" s="80"/>
      <c r="BT76" s="80"/>
      <c r="BU76" s="80"/>
      <c r="BV76" s="80"/>
      <c r="BW76" s="80"/>
      <c r="BX76" s="80"/>
      <c r="BY76" s="8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80"/>
      <c r="BN77" s="80"/>
      <c r="BO77" s="80"/>
      <c r="BP77" s="80"/>
      <c r="BQ77" s="80"/>
      <c r="BR77" s="80"/>
      <c r="BS77" s="80"/>
      <c r="BT77" s="80"/>
      <c r="BU77" s="80"/>
      <c r="BV77" s="80"/>
      <c r="BW77" s="80"/>
      <c r="BX77" s="80"/>
      <c r="BY77" s="8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80"/>
      <c r="BN78" s="80"/>
      <c r="BO78" s="80"/>
      <c r="BP78" s="80"/>
      <c r="BQ78" s="80"/>
      <c r="BR78" s="80"/>
      <c r="BS78" s="80"/>
      <c r="BT78" s="80"/>
      <c r="BU78" s="80"/>
      <c r="BV78" s="80"/>
      <c r="BW78" s="80"/>
      <c r="BX78" s="80"/>
      <c r="BY78" s="8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80"/>
      <c r="BN79" s="80"/>
      <c r="BO79" s="80"/>
      <c r="BP79" s="80"/>
      <c r="BQ79" s="80"/>
      <c r="BR79" s="80"/>
      <c r="BS79" s="80"/>
      <c r="BT79" s="80"/>
      <c r="BU79" s="80"/>
      <c r="BV79" s="80"/>
      <c r="BW79" s="80"/>
      <c r="BX79" s="80"/>
      <c r="BY79" s="8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80"/>
      <c r="BN80" s="80"/>
      <c r="BO80" s="80"/>
      <c r="BP80" s="80"/>
      <c r="BQ80" s="80"/>
      <c r="BR80" s="80"/>
      <c r="BS80" s="80"/>
      <c r="BT80" s="80"/>
      <c r="BU80" s="80"/>
      <c r="BV80" s="80"/>
      <c r="BW80" s="80"/>
      <c r="BX80" s="80"/>
      <c r="BY80" s="8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80"/>
      <c r="BN81" s="80"/>
      <c r="BO81" s="80"/>
      <c r="BP81" s="80"/>
      <c r="BQ81" s="80"/>
      <c r="BR81" s="80"/>
      <c r="BS81" s="80"/>
      <c r="BT81" s="80"/>
      <c r="BU81" s="80"/>
      <c r="BV81" s="80"/>
      <c r="BW81" s="80"/>
      <c r="BX81" s="80"/>
      <c r="BY81" s="8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44</v>
      </c>
      <c r="O86" s="12" t="str">
        <f>データ!EO6</f>
        <v>【-】</v>
      </c>
    </row>
  </sheetData>
  <sheetProtection algorithmName="SHA-512" hashValue="eA82jfo7FyysHBbLStiaNz5NhisjFD0cAX3Ht4O7UY4WtSKymCA+2PxqNGP/fq4PA5Dywt7BQPVai27qoUq2Jg==" saltValue="L5k7A4P+T+pnF5sOKow/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324493</v>
      </c>
      <c r="D6" s="19">
        <f t="shared" si="3"/>
        <v>47</v>
      </c>
      <c r="E6" s="19">
        <f t="shared" si="3"/>
        <v>18</v>
      </c>
      <c r="F6" s="19">
        <f t="shared" si="3"/>
        <v>0</v>
      </c>
      <c r="G6" s="19">
        <f t="shared" si="3"/>
        <v>0</v>
      </c>
      <c r="H6" s="19" t="str">
        <f t="shared" si="3"/>
        <v>島根県　邑南町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20.010000000000002</v>
      </c>
      <c r="Q6" s="20">
        <f t="shared" si="3"/>
        <v>100</v>
      </c>
      <c r="R6" s="20">
        <f t="shared" si="3"/>
        <v>3300</v>
      </c>
      <c r="S6" s="20">
        <f t="shared" si="3"/>
        <v>9961</v>
      </c>
      <c r="T6" s="20">
        <f t="shared" si="3"/>
        <v>419.29</v>
      </c>
      <c r="U6" s="20">
        <f t="shared" si="3"/>
        <v>23.76</v>
      </c>
      <c r="V6" s="20">
        <f t="shared" si="3"/>
        <v>1975</v>
      </c>
      <c r="W6" s="20">
        <f t="shared" si="3"/>
        <v>0.4</v>
      </c>
      <c r="X6" s="20">
        <f t="shared" si="3"/>
        <v>4937.5</v>
      </c>
      <c r="Y6" s="21">
        <f>IF(Y7="",NA(),Y7)</f>
        <v>92.95</v>
      </c>
      <c r="Z6" s="21">
        <f t="shared" ref="Z6:AH6" si="4">IF(Z7="",NA(),Z7)</f>
        <v>92</v>
      </c>
      <c r="AA6" s="21">
        <f t="shared" si="4"/>
        <v>95.1</v>
      </c>
      <c r="AB6" s="21">
        <f t="shared" si="4"/>
        <v>98.5</v>
      </c>
      <c r="AC6" s="21">
        <f t="shared" si="4"/>
        <v>99.2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13.24</v>
      </c>
      <c r="BG6" s="20">
        <f t="shared" ref="BG6:BO6" si="7">IF(BG7="",NA(),BG7)</f>
        <v>0</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53.16</v>
      </c>
      <c r="BR6" s="21">
        <f t="shared" ref="BR6:BZ6" si="8">IF(BR7="",NA(),BR7)</f>
        <v>52.64</v>
      </c>
      <c r="BS6" s="21">
        <f t="shared" si="8"/>
        <v>52.68</v>
      </c>
      <c r="BT6" s="21">
        <f t="shared" si="8"/>
        <v>52</v>
      </c>
      <c r="BU6" s="21">
        <f t="shared" si="8"/>
        <v>50.13</v>
      </c>
      <c r="BV6" s="21">
        <f t="shared" si="8"/>
        <v>63.06</v>
      </c>
      <c r="BW6" s="21">
        <f t="shared" si="8"/>
        <v>62.5</v>
      </c>
      <c r="BX6" s="21">
        <f t="shared" si="8"/>
        <v>60.59</v>
      </c>
      <c r="BY6" s="21">
        <f t="shared" si="8"/>
        <v>60</v>
      </c>
      <c r="BZ6" s="21">
        <f t="shared" si="8"/>
        <v>59.01</v>
      </c>
      <c r="CA6" s="20" t="str">
        <f>IF(CA7="","",IF(CA7="-","【-】","【"&amp;SUBSTITUTE(TEXT(CA7,"#,##0.00"),"-","△")&amp;"】"))</f>
        <v>【57.03】</v>
      </c>
      <c r="CB6" s="21">
        <f>IF(CB7="",NA(),CB7)</f>
        <v>358.69</v>
      </c>
      <c r="CC6" s="21">
        <f t="shared" ref="CC6:CK6" si="9">IF(CC7="",NA(),CC7)</f>
        <v>367.46</v>
      </c>
      <c r="CD6" s="21">
        <f t="shared" si="9"/>
        <v>385.93</v>
      </c>
      <c r="CE6" s="21">
        <f t="shared" si="9"/>
        <v>390.43</v>
      </c>
      <c r="CF6" s="21">
        <f t="shared" si="9"/>
        <v>423.84</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33.229999999999997</v>
      </c>
      <c r="CN6" s="21">
        <f t="shared" ref="CN6:CV6" si="10">IF(CN7="",NA(),CN7)</f>
        <v>32.909999999999997</v>
      </c>
      <c r="CO6" s="21">
        <f t="shared" si="10"/>
        <v>31.54</v>
      </c>
      <c r="CP6" s="21">
        <f t="shared" si="10"/>
        <v>31.25</v>
      </c>
      <c r="CQ6" s="21">
        <f t="shared" si="10"/>
        <v>29.56</v>
      </c>
      <c r="CR6" s="21">
        <f t="shared" si="10"/>
        <v>59.94</v>
      </c>
      <c r="CS6" s="21">
        <f t="shared" si="10"/>
        <v>59.64</v>
      </c>
      <c r="CT6" s="21">
        <f t="shared" si="10"/>
        <v>58.19</v>
      </c>
      <c r="CU6" s="21">
        <f t="shared" si="10"/>
        <v>56.52</v>
      </c>
      <c r="CV6" s="21">
        <f t="shared" si="10"/>
        <v>88.45</v>
      </c>
      <c r="CW6" s="20" t="str">
        <f>IF(CW7="","",IF(CW7="-","【-】","【"&amp;SUBSTITUTE(TEXT(CW7,"#,##0.00"),"-","△")&amp;"】"))</f>
        <v>【84.27】</v>
      </c>
      <c r="CX6" s="21">
        <f>IF(CX7="",NA(),CX7)</f>
        <v>98.49</v>
      </c>
      <c r="CY6" s="21">
        <f t="shared" ref="CY6:DG6" si="11">IF(CY7="",NA(),CY7)</f>
        <v>98.37</v>
      </c>
      <c r="CZ6" s="21">
        <f t="shared" si="11"/>
        <v>98.44</v>
      </c>
      <c r="DA6" s="21">
        <f t="shared" si="11"/>
        <v>98.44</v>
      </c>
      <c r="DB6" s="21">
        <f t="shared" si="11"/>
        <v>98.48</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324493</v>
      </c>
      <c r="D7" s="23">
        <v>47</v>
      </c>
      <c r="E7" s="23">
        <v>18</v>
      </c>
      <c r="F7" s="23">
        <v>0</v>
      </c>
      <c r="G7" s="23">
        <v>0</v>
      </c>
      <c r="H7" s="23" t="s">
        <v>97</v>
      </c>
      <c r="I7" s="23" t="s">
        <v>98</v>
      </c>
      <c r="J7" s="23" t="s">
        <v>99</v>
      </c>
      <c r="K7" s="23" t="s">
        <v>100</v>
      </c>
      <c r="L7" s="23" t="s">
        <v>101</v>
      </c>
      <c r="M7" s="23" t="s">
        <v>102</v>
      </c>
      <c r="N7" s="24" t="s">
        <v>103</v>
      </c>
      <c r="O7" s="24" t="s">
        <v>104</v>
      </c>
      <c r="P7" s="24">
        <v>20.010000000000002</v>
      </c>
      <c r="Q7" s="24">
        <v>100</v>
      </c>
      <c r="R7" s="24">
        <v>3300</v>
      </c>
      <c r="S7" s="24">
        <v>9961</v>
      </c>
      <c r="T7" s="24">
        <v>419.29</v>
      </c>
      <c r="U7" s="24">
        <v>23.76</v>
      </c>
      <c r="V7" s="24">
        <v>1975</v>
      </c>
      <c r="W7" s="24">
        <v>0.4</v>
      </c>
      <c r="X7" s="24">
        <v>4937.5</v>
      </c>
      <c r="Y7" s="24">
        <v>92.95</v>
      </c>
      <c r="Z7" s="24">
        <v>92</v>
      </c>
      <c r="AA7" s="24">
        <v>95.1</v>
      </c>
      <c r="AB7" s="24">
        <v>98.5</v>
      </c>
      <c r="AC7" s="24">
        <v>99.2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13.24</v>
      </c>
      <c r="BG7" s="24">
        <v>0</v>
      </c>
      <c r="BH7" s="24">
        <v>0</v>
      </c>
      <c r="BI7" s="24">
        <v>0</v>
      </c>
      <c r="BJ7" s="24">
        <v>0</v>
      </c>
      <c r="BK7" s="24">
        <v>296.89</v>
      </c>
      <c r="BL7" s="24">
        <v>270.57</v>
      </c>
      <c r="BM7" s="24">
        <v>294.27</v>
      </c>
      <c r="BN7" s="24">
        <v>294.08999999999997</v>
      </c>
      <c r="BO7" s="24">
        <v>294.08999999999997</v>
      </c>
      <c r="BP7" s="24">
        <v>307.39</v>
      </c>
      <c r="BQ7" s="24">
        <v>53.16</v>
      </c>
      <c r="BR7" s="24">
        <v>52.64</v>
      </c>
      <c r="BS7" s="24">
        <v>52.68</v>
      </c>
      <c r="BT7" s="24">
        <v>52</v>
      </c>
      <c r="BU7" s="24">
        <v>50.13</v>
      </c>
      <c r="BV7" s="24">
        <v>63.06</v>
      </c>
      <c r="BW7" s="24">
        <v>62.5</v>
      </c>
      <c r="BX7" s="24">
        <v>60.59</v>
      </c>
      <c r="BY7" s="24">
        <v>60</v>
      </c>
      <c r="BZ7" s="24">
        <v>59.01</v>
      </c>
      <c r="CA7" s="24">
        <v>57.03</v>
      </c>
      <c r="CB7" s="24">
        <v>358.69</v>
      </c>
      <c r="CC7" s="24">
        <v>367.46</v>
      </c>
      <c r="CD7" s="24">
        <v>385.93</v>
      </c>
      <c r="CE7" s="24">
        <v>390.43</v>
      </c>
      <c r="CF7" s="24">
        <v>423.84</v>
      </c>
      <c r="CG7" s="24">
        <v>264.77</v>
      </c>
      <c r="CH7" s="24">
        <v>269.33</v>
      </c>
      <c r="CI7" s="24">
        <v>280.23</v>
      </c>
      <c r="CJ7" s="24">
        <v>282.70999999999998</v>
      </c>
      <c r="CK7" s="24">
        <v>291.82</v>
      </c>
      <c r="CL7" s="24">
        <v>294.83</v>
      </c>
      <c r="CM7" s="24">
        <v>33.229999999999997</v>
      </c>
      <c r="CN7" s="24">
        <v>32.909999999999997</v>
      </c>
      <c r="CO7" s="24">
        <v>31.54</v>
      </c>
      <c r="CP7" s="24">
        <v>31.25</v>
      </c>
      <c r="CQ7" s="24">
        <v>29.56</v>
      </c>
      <c r="CR7" s="24">
        <v>59.94</v>
      </c>
      <c r="CS7" s="24">
        <v>59.64</v>
      </c>
      <c r="CT7" s="24">
        <v>58.19</v>
      </c>
      <c r="CU7" s="24">
        <v>56.52</v>
      </c>
      <c r="CV7" s="24">
        <v>88.45</v>
      </c>
      <c r="CW7" s="24">
        <v>84.27</v>
      </c>
      <c r="CX7" s="24">
        <v>98.49</v>
      </c>
      <c r="CY7" s="24">
        <v>98.37</v>
      </c>
      <c r="CZ7" s="24">
        <v>98.44</v>
      </c>
      <c r="DA7" s="24">
        <v>98.44</v>
      </c>
      <c r="DB7" s="24">
        <v>98.48</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小笠原 昭</cp:lastModifiedBy>
  <dcterms:created xsi:type="dcterms:W3CDTF">2023-12-12T03:00:39Z</dcterms:created>
  <dcterms:modified xsi:type="dcterms:W3CDTF">2024-02-05T02:27:08Z</dcterms:modified>
  <cp:category/>
</cp:coreProperties>
</file>