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vB3X7WByYHVre8YYXO4FCgvwR8HkREw43g8HYQsb7dYPacy50qTMNx7Y9oMBXGrvhLmoJfeccrFeBFgZRpIag==" workbookSaltValue="0ZJq+NGweA9uzsJRrAsjuQ==" workbookSpinCount="100000" lockStructure="1"/>
  <bookViews>
    <workbookView xWindow="-165" yWindow="-45" windowWidth="2040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<sst xmlns="http://schemas.openxmlformats.org/spreadsheetml/2006/main" count="247" uniqueCount="120">
  <si>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</si>
  <si>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</si>
  <si>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</si>
  <si>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</si>
  <si>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</si>
  <si>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</si>
  <si>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</si>
  <si>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</si>
  <si>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</si>
  <si>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</si>
  <si>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</si>
  <si>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</si>
  <si>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</si>
  <si>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</si>
  <si>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</si>
  <si>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</si>
  <si>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</si>
  <si>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</si>
  <si>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</si>
  <si>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</si>
  <si>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</si>
  <si>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</si>
  <si>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</si>
  <si>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</si>
  <si>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</si>
  <si>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</si>
  <si>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</si>
  <si>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</si>
  <si>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</si>
  <si>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</si>
  <si>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</si>
  <si>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</si>
  <si>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</si>
  <si>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</si>
  <si>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</si>
  <si>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</si>
  <si>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</si>
  <si>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</si>
  <si>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</si>
  <si>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</si>
  <si>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</si>
  <si>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</si>
  <si>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</si>
  <si>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</si>
  <si>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</si>
  <si>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</si>
  <si>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</si>
  <si>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</si>
  <si>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</si>
  <si>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</si>
  <si>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</si>
  <si>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</si>
  <si>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</si>
  <si>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</si>
  <si>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</si>
  <si>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</si>
  <si>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</si>
  <si>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</si>
  <si>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</si>
  <si>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</si>
  <si>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</si>
  <si>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</si>
  <si>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</si>
  <si>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</si>
  <si>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</si>
  <si>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</si>
  <si>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</si>
  <si>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</si>
  <si>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</si>
  <si>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</si>
  <si>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</si>
  <si>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</si>
  <si>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</si>
  <si>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</si>
  <si>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</si>
  <si>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</si>
  <si>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</si>
  <si>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</si>
  <si>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</si>
  <si>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</si>
  <si>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</si>
  <si>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</si>
  <si>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</si>
  <si>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</si>
  <si>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</si>
  <si>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</si>
  <si>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</si>
  <si>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</si>
  <si>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</si>
  <si>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</si>
  <si>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</si>
  <si>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</si>
  <si>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</si>
  <si>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</si>
  <si>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</si>
  <si>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</si>
  <si>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</si>
  <si>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</si>
  <si>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</si>
  <si>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</si>
  <si>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</si>
  <si>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</si>
  <si>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</si>
  <si>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</si>
  <si>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</si>
  <si>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</si>
  <si>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</si>
  <si>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</si>
  <si>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</si>
  <si>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</si>
  <si>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</si>
  <si>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</si>
  <si>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</si>
  <si>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</si>
  <si>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</si>
  <si>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</si>
  <si>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</si>
  <si>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①経営の健全性について</t>
    </r>
    <r>
      <rPr>
        <sz val="10"/>
        <rFont val="ＭＳ Ｐゴシック"/>
        <family val="3"/>
        <charset val="128"/>
      </rPr>
      <t xml:space="preserve">
　収益的収支比率は、R1以降減少傾向にあり、料金改定などの経営改善が必要である。
　企業債残高対事業規模比率については、類似団体の平均以上であり厳しい状況であるが、浄化槽の新規設置数も年10基程度と減少してきているため、今後も減少は継続すると考える。
　また、経費回収率については、R4は維持管理費の抑制に努めた結果、大幅な増加となったが、人口減少による料金収入の減少、浄化槽管理基数の増に伴う維持管理費の増加は否めず、適正な料金への見直しなど、更なる経営の健全化が必要である。
</t>
    </r>
    <r>
      <rPr>
        <sz val="10"/>
        <rFont val="ＭＳ ゴシック"/>
        <family val="3"/>
        <charset val="128"/>
      </rPr>
      <t>②経営の効率性について</t>
    </r>
    <r>
      <rPr>
        <sz val="10"/>
        <rFont val="ＭＳ Ｐゴシック"/>
        <family val="3"/>
        <charset val="128"/>
      </rPr>
      <t xml:space="preserve">
　水洗化率については90％後半の数値であり、処理区域内においての汚水処理は比較的適切に行われていると言える。一方、施設利用率については、類似団体の平均値よりも下回っており設置済みの浄化槽の人槽を見直し等の対策が必要である。
　また、汚水処理原価については、維持管理費の抑制に努めた結果、減少となった。今後も引き続き維持管理費の抑制に努め、経営の効率化を図る。
</t>
    </r>
    <rPh sb="24" eb="26">
      <t>イコウ</t>
    </rPh>
    <rPh sb="26" eb="30">
      <t>ゲンショウケイコウ</t>
    </rPh>
    <rPh sb="34" eb="38">
      <t>リョウキンカイテイ</t>
    </rPh>
    <rPh sb="41" eb="45">
      <t>ケイエイカイゼン</t>
    </rPh>
    <rPh sb="46" eb="48">
      <t>ヒツヨウ</t>
    </rPh>
    <rPh sb="72" eb="76">
      <t>ルイジダンタイ</t>
    </rPh>
    <rPh sb="77" eb="79">
      <t>ヘイキン</t>
    </rPh>
    <rPh sb="79" eb="81">
      <t>イジョウ</t>
    </rPh>
    <rPh sb="84" eb="85">
      <t>キビ</t>
    </rPh>
    <rPh sb="87" eb="89">
      <t>ジョウキョウ</t>
    </rPh>
    <rPh sb="94" eb="97">
      <t>ジョウカソウ</t>
    </rPh>
    <rPh sb="98" eb="100">
      <t>シンキ</t>
    </rPh>
    <rPh sb="100" eb="102">
      <t>セッチ</t>
    </rPh>
    <rPh sb="102" eb="103">
      <t>スウ</t>
    </rPh>
    <rPh sb="104" eb="105">
      <t>ネン</t>
    </rPh>
    <rPh sb="107" eb="108">
      <t>キ</t>
    </rPh>
    <rPh sb="108" eb="110">
      <t>テイド</t>
    </rPh>
    <rPh sb="111" eb="113">
      <t>ゲンショウ</t>
    </rPh>
    <rPh sb="122" eb="124">
      <t>コンゴ</t>
    </rPh>
    <rPh sb="156" eb="158">
      <t>イジ</t>
    </rPh>
    <rPh sb="158" eb="160">
      <t>カンリ</t>
    </rPh>
    <rPh sb="160" eb="161">
      <t>ヒ</t>
    </rPh>
    <rPh sb="162" eb="164">
      <t>ヨクセイ</t>
    </rPh>
    <rPh sb="165" eb="166">
      <t>ツト</t>
    </rPh>
    <rPh sb="168" eb="170">
      <t>ケッカ</t>
    </rPh>
    <rPh sb="171" eb="173">
      <t>オオハバ</t>
    </rPh>
    <rPh sb="174" eb="176">
      <t>ゾウカ</t>
    </rPh>
    <rPh sb="197" eb="200">
      <t>ジョウカソウ</t>
    </rPh>
    <rPh sb="200" eb="204">
      <t>カンリキスウ</t>
    </rPh>
    <rPh sb="218" eb="219">
      <t>イナ</t>
    </rPh>
    <rPh sb="222" eb="224">
      <t>テキセイ</t>
    </rPh>
    <rPh sb="225" eb="227">
      <t>リョウキン</t>
    </rPh>
    <rPh sb="229" eb="231">
      <t>ミナオ</t>
    </rPh>
    <rPh sb="241" eb="244">
      <t>ケンゼンカ</t>
    </rPh>
    <rPh sb="278" eb="280">
      <t>コウハン</t>
    </rPh>
    <rPh sb="365" eb="366">
      <t>トウ</t>
    </rPh>
    <rPh sb="393" eb="398">
      <t>イジカンリヒ</t>
    </rPh>
    <rPh sb="399" eb="401">
      <t>ヨクセイ</t>
    </rPh>
    <rPh sb="402" eb="403">
      <t>ツト</t>
    </rPh>
    <rPh sb="405" eb="407">
      <t>ケッカ</t>
    </rPh>
    <rPh sb="408" eb="410">
      <t>ゲンショウ</t>
    </rPh>
    <rPh sb="415" eb="417">
      <t>コンゴ</t>
    </rPh>
    <rPh sb="418" eb="419">
      <t>ヒ</t>
    </rPh>
    <rPh sb="420" eb="421">
      <t>ツヅ</t>
    </rPh>
    <rPh sb="422" eb="427">
      <t>イジカンリヒ</t>
    </rPh>
    <rPh sb="431" eb="432">
      <t>ツト</t>
    </rPh>
    <rPh sb="441" eb="442">
      <t>ハカ</t>
    </rPh>
    <phoneticPr fontId="4"/>
  </si>
  <si>
    <t>　本町の合併処理浄化槽事業は平成15年度から供用を開始しており、老朽化の域には達していない。しかしながら、個人で設置し町が譲り受けた浄化槽については、平成15年度以前の浄化槽もあることから、今後は老朽化に向けて計画的な対策を講じる必要がある。</t>
    <phoneticPr fontId="4"/>
  </si>
  <si>
    <t>引き続き維持管理費の抑制に努め、経営の効率化を図るとともに、人口減少による収入減を考慮した適正な下水道料金の検討を行ったうえで、早期の料金改定が必要である。
　</t>
    <rPh sb="57" eb="58">
      <t>オコナ</t>
    </rPh>
    <rPh sb="64" eb="66">
      <t>ソウキ</t>
    </rPh>
    <rPh sb="67" eb="69">
      <t>リョウキン</t>
    </rPh>
    <rPh sb="69" eb="71">
      <t>カイテイ</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</si>
</sst>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99-4E72-ACD6-F692A32BFE33}"/>
            </c:ext>
          </c:extLst>
        </c:ser>
        <c:dLbls>
          <c:showLegendKey val="0"/>
          <c:showVal val="0"/>
          <c:showCatName val="0"/>
          <c:showSerName val="0"/>
          <c:showPercent val="0"/>
          <c:showBubbleSize val="0"/>
        </c:dLbls>
        <c:gapWidth val="150"/>
        <c:axId val="227940992"/>
        <c:axId val="2279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299-4E72-ACD6-F692A32BFE33}"/>
            </c:ext>
          </c:extLst>
        </c:ser>
        <c:dLbls>
          <c:showLegendKey val="0"/>
          <c:showVal val="0"/>
          <c:showCatName val="0"/>
          <c:showSerName val="0"/>
          <c:showPercent val="0"/>
          <c:showBubbleSize val="0"/>
        </c:dLbls>
        <c:marker val="1"/>
        <c:smooth val="0"/>
        <c:axId val="227940992"/>
        <c:axId val="227951360"/>
      </c:lineChart>
      <c:dateAx>
        <c:axId val="227940992"/>
        <c:scaling>
          <c:orientation val="minMax"/>
        </c:scaling>
        <c:delete val="1"/>
        <c:axPos val="b"/>
        <c:numFmt formatCode="&quot;H&quot;yy" sourceLinked="1"/>
        <c:majorTickMark val="none"/>
        <c:minorTickMark val="none"/>
        <c:tickLblPos val="none"/>
        <c:crossAx val="227951360"/>
        <c:crosses val="autoZero"/>
        <c:auto val="1"/>
        <c:lblOffset val="100"/>
        <c:baseTimeUnit val="years"/>
      </c:dateAx>
      <c:valAx>
        <c:axId val="2279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41.23</c:v>
                </c:pt>
                <c:pt idx="1">
                  <c:v>40.799999999999997</c:v>
                </c:pt>
                <c:pt idx="2">
                  <c:v>38.619999999999997</c:v>
                </c:pt>
                <c:pt idx="3">
                  <c:v>37.33</c:v>
                </c:pt>
                <c:pt idx="4">
                  <c:v>36.47</c:v>
                </c:pt>
              </c:numCache>
            </c:numRef>
          </c:val>
          <c:extLst xmlns:c16r2="http://schemas.microsoft.com/office/drawing/2015/06/chart">
            <c:ext xmlns:c16="http://schemas.microsoft.com/office/drawing/2014/chart" uri="{C3380CC4-5D6E-409C-BE32-E72D297353CC}">
              <c16:uniqueId val="{00000000-2A6F-4E39-83F7-C00E6EE6A66B}"/>
            </c:ext>
          </c:extLst>
        </c:ser>
        <c:dLbls>
          <c:showLegendKey val="0"/>
          <c:showVal val="0"/>
          <c:showCatName val="0"/>
          <c:showSerName val="0"/>
          <c:showPercent val="0"/>
          <c:showBubbleSize val="0"/>
        </c:dLbls>
        <c:gapWidth val="150"/>
        <c:axId val="228514432"/>
        <c:axId val="2285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xmlns:c16r2="http://schemas.microsoft.com/office/drawing/2015/06/chart">
            <c:ext xmlns:c16="http://schemas.microsoft.com/office/drawing/2014/chart" uri="{C3380CC4-5D6E-409C-BE32-E72D297353CC}">
              <c16:uniqueId val="{00000001-2A6F-4E39-83F7-C00E6EE6A66B}"/>
            </c:ext>
          </c:extLst>
        </c:ser>
        <c:dLbls>
          <c:showLegendKey val="0"/>
          <c:showVal val="0"/>
          <c:showCatName val="0"/>
          <c:showSerName val="0"/>
          <c:showPercent val="0"/>
          <c:showBubbleSize val="0"/>
        </c:dLbls>
        <c:marker val="1"/>
        <c:smooth val="0"/>
        <c:axId val="228514432"/>
        <c:axId val="228516608"/>
      </c:lineChart>
      <c:dateAx>
        <c:axId val="228514432"/>
        <c:scaling>
          <c:orientation val="minMax"/>
        </c:scaling>
        <c:delete val="1"/>
        <c:axPos val="b"/>
        <c:numFmt formatCode="&quot;H&quot;yy" sourceLinked="1"/>
        <c:majorTickMark val="none"/>
        <c:minorTickMark val="none"/>
        <c:tickLblPos val="none"/>
        <c:crossAx val="228516608"/>
        <c:crosses val="autoZero"/>
        <c:auto val="1"/>
        <c:lblOffset val="100"/>
        <c:baseTimeUnit val="years"/>
      </c:dateAx>
      <c:valAx>
        <c:axId val="228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97.74</c:v>
                </c:pt>
                <c:pt idx="1">
                  <c:v>97.94</c:v>
                </c:pt>
                <c:pt idx="2">
                  <c:v>97.48</c:v>
                </c:pt>
                <c:pt idx="3">
                  <c:v>97.88</c:v>
                </c:pt>
                <c:pt idx="4">
                  <c:v>98.23</c:v>
                </c:pt>
              </c:numCache>
            </c:numRef>
          </c:val>
          <c:extLst xmlns:c16r2="http://schemas.microsoft.com/office/drawing/2015/06/chart">
            <c:ext xmlns:c16="http://schemas.microsoft.com/office/drawing/2014/chart" uri="{C3380CC4-5D6E-409C-BE32-E72D297353CC}">
              <c16:uniqueId val="{00000000-E746-4EEA-98BC-2E75014DCA43}"/>
            </c:ext>
          </c:extLst>
        </c:ser>
        <c:dLbls>
          <c:showLegendKey val="0"/>
          <c:showVal val="0"/>
          <c:showCatName val="0"/>
          <c:showSerName val="0"/>
          <c:showPercent val="0"/>
          <c:showBubbleSize val="0"/>
        </c:dLbls>
        <c:gapWidth val="150"/>
        <c:axId val="228629504"/>
        <c:axId val="2286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xmlns:c16r2="http://schemas.microsoft.com/office/drawing/2015/06/chart">
            <c:ext xmlns:c16="http://schemas.microsoft.com/office/drawing/2014/chart" uri="{C3380CC4-5D6E-409C-BE32-E72D297353CC}">
              <c16:uniqueId val="{00000001-E746-4EEA-98BC-2E75014DCA43}"/>
            </c:ext>
          </c:extLst>
        </c:ser>
        <c:dLbls>
          <c:showLegendKey val="0"/>
          <c:showVal val="0"/>
          <c:showCatName val="0"/>
          <c:showSerName val="0"/>
          <c:showPercent val="0"/>
          <c:showBubbleSize val="0"/>
        </c:dLbls>
        <c:marker val="1"/>
        <c:smooth val="0"/>
        <c:axId val="228629504"/>
        <c:axId val="228635776"/>
      </c:lineChart>
      <c:dateAx>
        <c:axId val="228629504"/>
        <c:scaling>
          <c:orientation val="minMax"/>
        </c:scaling>
        <c:delete val="1"/>
        <c:axPos val="b"/>
        <c:numFmt formatCode="&quot;H&quot;yy" sourceLinked="1"/>
        <c:majorTickMark val="none"/>
        <c:minorTickMark val="none"/>
        <c:tickLblPos val="none"/>
        <c:crossAx val="228635776"/>
        <c:crosses val="autoZero"/>
        <c:auto val="1"/>
        <c:lblOffset val="100"/>
        <c:baseTimeUnit val="years"/>
      </c:dateAx>
      <c:valAx>
        <c:axId val="2286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102.19</c:v>
                </c:pt>
                <c:pt idx="1">
                  <c:v>100.43</c:v>
                </c:pt>
                <c:pt idx="2">
                  <c:v>100.83</c:v>
                </c:pt>
                <c:pt idx="3">
                  <c:v>98.97</c:v>
                </c:pt>
                <c:pt idx="4">
                  <c:v>98.88</c:v>
                </c:pt>
              </c:numCache>
            </c:numRef>
          </c:val>
          <c:extLst xmlns:c16r2="http://schemas.microsoft.com/office/drawing/2015/06/chart">
            <c:ext xmlns:c16="http://schemas.microsoft.com/office/drawing/2014/chart" uri="{C3380CC4-5D6E-409C-BE32-E72D297353CC}">
              <c16:uniqueId val="{00000000-F913-43BC-BCC2-1D6263CA9B5D}"/>
            </c:ext>
          </c:extLst>
        </c:ser>
        <c:dLbls>
          <c:showLegendKey val="0"/>
          <c:showVal val="0"/>
          <c:showCatName val="0"/>
          <c:showSerName val="0"/>
          <c:showPercent val="0"/>
          <c:showBubbleSize val="0"/>
        </c:dLbls>
        <c:gapWidth val="150"/>
        <c:axId val="227982336"/>
        <c:axId val="2279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3-43BC-BCC2-1D6263CA9B5D}"/>
            </c:ext>
          </c:extLst>
        </c:ser>
        <c:dLbls>
          <c:showLegendKey val="0"/>
          <c:showVal val="0"/>
          <c:showCatName val="0"/>
          <c:showSerName val="0"/>
          <c:showPercent val="0"/>
          <c:showBubbleSize val="0"/>
        </c:dLbls>
        <c:marker val="1"/>
        <c:smooth val="0"/>
        <c:axId val="227982336"/>
        <c:axId val="227988608"/>
      </c:lineChart>
      <c:dateAx>
        <c:axId val="227982336"/>
        <c:scaling>
          <c:orientation val="minMax"/>
        </c:scaling>
        <c:delete val="1"/>
        <c:axPos val="b"/>
        <c:numFmt formatCode="&quot;H&quot;yy" sourceLinked="1"/>
        <c:majorTickMark val="none"/>
        <c:minorTickMark val="none"/>
        <c:tickLblPos val="none"/>
        <c:crossAx val="227988608"/>
        <c:crosses val="autoZero"/>
        <c:auto val="1"/>
        <c:lblOffset val="100"/>
        <c:baseTimeUnit val="years"/>
      </c:dateAx>
      <c:valAx>
        <c:axId val="2279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94-4030-BD9B-318967931A61}"/>
            </c:ext>
          </c:extLst>
        </c:ser>
        <c:dLbls>
          <c:showLegendKey val="0"/>
          <c:showVal val="0"/>
          <c:showCatName val="0"/>
          <c:showSerName val="0"/>
          <c:showPercent val="0"/>
          <c:showBubbleSize val="0"/>
        </c:dLbls>
        <c:gapWidth val="150"/>
        <c:axId val="228138368"/>
        <c:axId val="2281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94-4030-BD9B-318967931A61}"/>
            </c:ext>
          </c:extLst>
        </c:ser>
        <c:dLbls>
          <c:showLegendKey val="0"/>
          <c:showVal val="0"/>
          <c:showCatName val="0"/>
          <c:showSerName val="0"/>
          <c:showPercent val="0"/>
          <c:showBubbleSize val="0"/>
        </c:dLbls>
        <c:marker val="1"/>
        <c:smooth val="0"/>
        <c:axId val="228138368"/>
        <c:axId val="228169216"/>
      </c:lineChart>
      <c:dateAx>
        <c:axId val="228138368"/>
        <c:scaling>
          <c:orientation val="minMax"/>
        </c:scaling>
        <c:delete val="1"/>
        <c:axPos val="b"/>
        <c:numFmt formatCode="&quot;H&quot;yy" sourceLinked="1"/>
        <c:majorTickMark val="none"/>
        <c:minorTickMark val="none"/>
        <c:tickLblPos val="none"/>
        <c:crossAx val="228169216"/>
        <c:crosses val="autoZero"/>
        <c:auto val="1"/>
        <c:lblOffset val="100"/>
        <c:baseTimeUnit val="years"/>
      </c:dateAx>
      <c:valAx>
        <c:axId val="228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48-42BB-9958-5F25D49F2ECE}"/>
            </c:ext>
          </c:extLst>
        </c:ser>
        <c:dLbls>
          <c:showLegendKey val="0"/>
          <c:showVal val="0"/>
          <c:showCatName val="0"/>
          <c:showSerName val="0"/>
          <c:showPercent val="0"/>
          <c:showBubbleSize val="0"/>
        </c:dLbls>
        <c:gapWidth val="150"/>
        <c:axId val="228536320"/>
        <c:axId val="2285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48-42BB-9958-5F25D49F2ECE}"/>
            </c:ext>
          </c:extLst>
        </c:ser>
        <c:dLbls>
          <c:showLegendKey val="0"/>
          <c:showVal val="0"/>
          <c:showCatName val="0"/>
          <c:showSerName val="0"/>
          <c:showPercent val="0"/>
          <c:showBubbleSize val="0"/>
        </c:dLbls>
        <c:marker val="1"/>
        <c:smooth val="0"/>
        <c:axId val="228536320"/>
        <c:axId val="228538240"/>
      </c:lineChart>
      <c:dateAx>
        <c:axId val="228536320"/>
        <c:scaling>
          <c:orientation val="minMax"/>
        </c:scaling>
        <c:delete val="1"/>
        <c:axPos val="b"/>
        <c:numFmt formatCode="&quot;H&quot;yy" sourceLinked="1"/>
        <c:majorTickMark val="none"/>
        <c:minorTickMark val="none"/>
        <c:tickLblPos val="none"/>
        <c:crossAx val="228538240"/>
        <c:crosses val="autoZero"/>
        <c:auto val="1"/>
        <c:lblOffset val="100"/>
        <c:baseTimeUnit val="years"/>
      </c:dateAx>
      <c:valAx>
        <c:axId val="2285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2C-44EF-8393-FE4EEDD70D50}"/>
            </c:ext>
          </c:extLst>
        </c:ser>
        <c:dLbls>
          <c:showLegendKey val="0"/>
          <c:showVal val="0"/>
          <c:showCatName val="0"/>
          <c:showSerName val="0"/>
          <c:showPercent val="0"/>
          <c:showBubbleSize val="0"/>
        </c:dLbls>
        <c:gapWidth val="150"/>
        <c:axId val="228578816"/>
        <c:axId val="2285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C-44EF-8393-FE4EEDD70D50}"/>
            </c:ext>
          </c:extLst>
        </c:ser>
        <c:dLbls>
          <c:showLegendKey val="0"/>
          <c:showVal val="0"/>
          <c:showCatName val="0"/>
          <c:showSerName val="0"/>
          <c:showPercent val="0"/>
          <c:showBubbleSize val="0"/>
        </c:dLbls>
        <c:marker val="1"/>
        <c:smooth val="0"/>
        <c:axId val="228578816"/>
        <c:axId val="228580352"/>
      </c:lineChart>
      <c:dateAx>
        <c:axId val="228578816"/>
        <c:scaling>
          <c:orientation val="minMax"/>
        </c:scaling>
        <c:delete val="1"/>
        <c:axPos val="b"/>
        <c:numFmt formatCode="&quot;H&quot;yy" sourceLinked="1"/>
        <c:majorTickMark val="none"/>
        <c:minorTickMark val="none"/>
        <c:tickLblPos val="none"/>
        <c:crossAx val="228580352"/>
        <c:crosses val="autoZero"/>
        <c:auto val="1"/>
        <c:lblOffset val="100"/>
        <c:baseTimeUnit val="years"/>
      </c:dateAx>
      <c:valAx>
        <c:axId val="2285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6A-4026-BDE0-1030344B8E91}"/>
            </c:ext>
          </c:extLst>
        </c:ser>
        <c:dLbls>
          <c:showLegendKey val="0"/>
          <c:showVal val="0"/>
          <c:showCatName val="0"/>
          <c:showSerName val="0"/>
          <c:showPercent val="0"/>
          <c:showBubbleSize val="0"/>
        </c:dLbls>
        <c:gapWidth val="150"/>
        <c:axId val="228287616"/>
        <c:axId val="2282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6A-4026-BDE0-1030344B8E91}"/>
            </c:ext>
          </c:extLst>
        </c:ser>
        <c:dLbls>
          <c:showLegendKey val="0"/>
          <c:showVal val="0"/>
          <c:showCatName val="0"/>
          <c:showSerName val="0"/>
          <c:showPercent val="0"/>
          <c:showBubbleSize val="0"/>
        </c:dLbls>
        <c:marker val="1"/>
        <c:smooth val="0"/>
        <c:axId val="228287616"/>
        <c:axId val="228289536"/>
      </c:lineChart>
      <c:dateAx>
        <c:axId val="228287616"/>
        <c:scaling>
          <c:orientation val="minMax"/>
        </c:scaling>
        <c:delete val="1"/>
        <c:axPos val="b"/>
        <c:numFmt formatCode="&quot;H&quot;yy" sourceLinked="1"/>
        <c:majorTickMark val="none"/>
        <c:minorTickMark val="none"/>
        <c:tickLblPos val="none"/>
        <c:crossAx val="228289536"/>
        <c:crosses val="autoZero"/>
        <c:auto val="1"/>
        <c:lblOffset val="100"/>
        <c:baseTimeUnit val="years"/>
      </c:dateAx>
      <c:valAx>
        <c:axId val="2282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483.25</c:v>
                </c:pt>
                <c:pt idx="1">
                  <c:v>464.31</c:v>
                </c:pt>
                <c:pt idx="2">
                  <c:v>429.2</c:v>
                </c:pt>
                <c:pt idx="3">
                  <c:v>414.54</c:v>
                </c:pt>
                <c:pt idx="4">
                  <c:v>401.12</c:v>
                </c:pt>
              </c:numCache>
            </c:numRef>
          </c:val>
          <c:extLst xmlns:c16r2="http://schemas.microsoft.com/office/drawing/2015/06/chart">
            <c:ext xmlns:c16="http://schemas.microsoft.com/office/drawing/2014/chart" uri="{C3380CC4-5D6E-409C-BE32-E72D297353CC}">
              <c16:uniqueId val="{00000000-B632-4B77-B41F-E4DF58B399A4}"/>
            </c:ext>
          </c:extLst>
        </c:ser>
        <c:dLbls>
          <c:showLegendKey val="0"/>
          <c:showVal val="0"/>
          <c:showCatName val="0"/>
          <c:showSerName val="0"/>
          <c:showPercent val="0"/>
          <c:showBubbleSize val="0"/>
        </c:dLbls>
        <c:gapWidth val="150"/>
        <c:axId val="228341248"/>
        <c:axId val="2283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xmlns:c16r2="http://schemas.microsoft.com/office/drawing/2015/06/chart">
            <c:ext xmlns:c16="http://schemas.microsoft.com/office/drawing/2014/chart" uri="{C3380CC4-5D6E-409C-BE32-E72D297353CC}">
              <c16:uniqueId val="{00000001-B632-4B77-B41F-E4DF58B399A4}"/>
            </c:ext>
          </c:extLst>
        </c:ser>
        <c:dLbls>
          <c:showLegendKey val="0"/>
          <c:showVal val="0"/>
          <c:showCatName val="0"/>
          <c:showSerName val="0"/>
          <c:showPercent val="0"/>
          <c:showBubbleSize val="0"/>
        </c:dLbls>
        <c:marker val="1"/>
        <c:smooth val="0"/>
        <c:axId val="228341248"/>
        <c:axId val="228343168"/>
      </c:lineChart>
      <c:dateAx>
        <c:axId val="228341248"/>
        <c:scaling>
          <c:orientation val="minMax"/>
        </c:scaling>
        <c:delete val="1"/>
        <c:axPos val="b"/>
        <c:numFmt formatCode="&quot;H&quot;yy" sourceLinked="1"/>
        <c:majorTickMark val="none"/>
        <c:minorTickMark val="none"/>
        <c:tickLblPos val="none"/>
        <c:crossAx val="228343168"/>
        <c:crosses val="autoZero"/>
        <c:auto val="1"/>
        <c:lblOffset val="100"/>
        <c:baseTimeUnit val="years"/>
      </c:dateAx>
      <c:valAx>
        <c:axId val="228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178.64</c:v>
                </c:pt>
                <c:pt idx="1">
                  <c:v>177.26</c:v>
                </c:pt>
                <c:pt idx="2">
                  <c:v>148.33000000000001</c:v>
                </c:pt>
                <c:pt idx="3">
                  <c:v>197.03</c:v>
                </c:pt>
                <c:pt idx="4">
                  <c:v>246.35</c:v>
                </c:pt>
              </c:numCache>
            </c:numRef>
          </c:val>
          <c:extLst xmlns:c16r2="http://schemas.microsoft.com/office/drawing/2015/06/chart">
            <c:ext xmlns:c16="http://schemas.microsoft.com/office/drawing/2014/chart" uri="{C3380CC4-5D6E-409C-BE32-E72D297353CC}">
              <c16:uniqueId val="{00000000-896B-433D-91A1-3482663F77EB}"/>
            </c:ext>
          </c:extLst>
        </c:ser>
        <c:dLbls>
          <c:showLegendKey val="0"/>
          <c:showVal val="0"/>
          <c:showCatName val="0"/>
          <c:showSerName val="0"/>
          <c:showPercent val="0"/>
          <c:showBubbleSize val="0"/>
        </c:dLbls>
        <c:gapWidth val="150"/>
        <c:axId val="228366208"/>
        <c:axId val="2283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xmlns:c16r2="http://schemas.microsoft.com/office/drawing/2015/06/chart">
            <c:ext xmlns:c16="http://schemas.microsoft.com/office/drawing/2014/chart" uri="{C3380CC4-5D6E-409C-BE32-E72D297353CC}">
              <c16:uniqueId val="{00000001-896B-433D-91A1-3482663F77EB}"/>
            </c:ext>
          </c:extLst>
        </c:ser>
        <c:dLbls>
          <c:showLegendKey val="0"/>
          <c:showVal val="0"/>
          <c:showCatName val="0"/>
          <c:showSerName val="0"/>
          <c:showPercent val="0"/>
          <c:showBubbleSize val="0"/>
        </c:dLbls>
        <c:marker val="1"/>
        <c:smooth val="0"/>
        <c:axId val="228366208"/>
        <c:axId val="228376576"/>
      </c:lineChart>
      <c:dateAx>
        <c:axId val="228366208"/>
        <c:scaling>
          <c:orientation val="minMax"/>
        </c:scaling>
        <c:delete val="1"/>
        <c:axPos val="b"/>
        <c:numFmt formatCode="&quot;H&quot;yy" sourceLinked="1"/>
        <c:majorTickMark val="none"/>
        <c:minorTickMark val="none"/>
        <c:tickLblPos val="none"/>
        <c:crossAx val="228376576"/>
        <c:crosses val="autoZero"/>
        <c:auto val="1"/>
        <c:lblOffset val="100"/>
        <c:baseTimeUnit val="years"/>
      </c:dateAx>
      <c:valAx>
        <c:axId val="2283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108.41</c:v>
                </c:pt>
                <c:pt idx="1">
                  <c:v>111.81</c:v>
                </c:pt>
                <c:pt idx="2">
                  <c:v>140.29</c:v>
                </c:pt>
                <c:pt idx="3">
                  <c:v>107.96</c:v>
                </c:pt>
                <c:pt idx="4">
                  <c:v>87.49</c:v>
                </c:pt>
              </c:numCache>
            </c:numRef>
          </c:val>
          <c:extLst xmlns:c16r2="http://schemas.microsoft.com/office/drawing/2015/06/chart">
            <c:ext xmlns:c16="http://schemas.microsoft.com/office/drawing/2014/chart" uri="{C3380CC4-5D6E-409C-BE32-E72D297353CC}">
              <c16:uniqueId val="{00000000-C831-4F87-A44F-12855ADD8A99}"/>
            </c:ext>
          </c:extLst>
        </c:ser>
        <c:dLbls>
          <c:showLegendKey val="0"/>
          <c:showVal val="0"/>
          <c:showCatName val="0"/>
          <c:showSerName val="0"/>
          <c:showPercent val="0"/>
          <c:showBubbleSize val="0"/>
        </c:dLbls>
        <c:gapWidth val="150"/>
        <c:axId val="228477184"/>
        <c:axId val="2284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xmlns:c16r2="http://schemas.microsoft.com/office/drawing/2015/06/chart">
            <c:ext xmlns:c16="http://schemas.microsoft.com/office/drawing/2014/chart" uri="{C3380CC4-5D6E-409C-BE32-E72D297353CC}">
              <c16:uniqueId val="{00000001-C831-4F87-A44F-12855ADD8A99}"/>
            </c:ext>
          </c:extLst>
        </c:ser>
        <c:dLbls>
          <c:showLegendKey val="0"/>
          <c:showVal val="0"/>
          <c:showCatName val="0"/>
          <c:showSerName val="0"/>
          <c:showPercent val="0"/>
          <c:showBubbleSize val="0"/>
        </c:dLbls>
        <c:marker val="1"/>
        <c:smooth val="0"/>
        <c:axId val="228477184"/>
        <c:axId val="228487552"/>
      </c:lineChart>
      <c:dateAx>
        <c:axId val="228477184"/>
        <c:scaling>
          <c:orientation val="minMax"/>
        </c:scaling>
        <c:delete val="1"/>
        <c:axPos val="b"/>
        <c:numFmt formatCode="&quot;H&quot;yy" sourceLinked="1"/>
        <c:majorTickMark val="none"/>
        <c:minorTickMark val="none"/>
        <c:tickLblPos val="none"/>
        <c:crossAx val="228487552"/>
        <c:crosses val="autoZero"/>
        <c:auto val="1"/>
        <c:lblOffset val="100"/>
        <c:baseTimeUnit val="years"/>
      </c:dateAx>
      <c:valAx>
        <c:axId val="22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奥出雲町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11630</v>
      </c>
      <c r="AM8" s="37"/>
      <c r="AN8" s="37"/>
      <c r="AO8" s="37"/>
      <c r="AP8" s="37"/>
      <c r="AQ8" s="37"/>
      <c r="AR8" s="37"/>
      <c r="AS8" s="37"/>
      <c r="AT8" s="38">
        <f>データ!T6</f>
        <v>368.01</v>
      </c>
      <c r="AU8" s="38"/>
      <c r="AV8" s="38"/>
      <c r="AW8" s="38"/>
      <c r="AX8" s="38"/>
      <c r="AY8" s="38"/>
      <c r="AZ8" s="38"/>
      <c r="BA8" s="38"/>
      <c r="BB8" s="38">
        <f>データ!U6</f>
        <v>31.6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28.6</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3269</v>
      </c>
      <c r="AM10" s="37"/>
      <c r="AN10" s="37"/>
      <c r="AO10" s="37"/>
      <c r="AP10" s="37"/>
      <c r="AQ10" s="37"/>
      <c r="AR10" s="37"/>
      <c r="AS10" s="37"/>
      <c r="AT10" s="38">
        <f>データ!W6</f>
        <v>0.77</v>
      </c>
      <c r="AU10" s="38"/>
      <c r="AV10" s="38"/>
      <c r="AW10" s="38"/>
      <c r="AX10" s="38"/>
      <c r="AY10" s="38"/>
      <c r="AZ10" s="38"/>
      <c r="BA10" s="38"/>
      <c r="BB10" s="38">
        <f>データ!X6</f>
        <v>4245.45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7"/>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7"/>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7"/>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7"/>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7"/>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7"/>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7"/>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7"/>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7"/>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7"/>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7"/>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7"/>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7"/>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7"/>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7"/>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7"/>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7"/>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7"/>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7"/>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7"/>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7"/>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7"/>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7"/>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7"/>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7"/>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7"/>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7"/>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8"/>
      <c r="BM44" s="79"/>
      <c r="BN44" s="79"/>
      <c r="BO44" s="79"/>
      <c r="BP44" s="79"/>
      <c r="BQ44" s="79"/>
      <c r="BR44" s="79"/>
      <c r="BS44" s="79"/>
      <c r="BT44" s="79"/>
      <c r="BU44" s="79"/>
      <c r="BV44" s="79"/>
      <c r="BW44" s="79"/>
      <c r="BX44" s="79"/>
      <c r="BY44" s="79"/>
      <c r="BZ44" s="8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QT1pZs3wSbe2eXf4rMTfb74wcrpOf3vnGqXxssnTvATG6YAUs0bOawMibzOa0TAZO3fPBnuLg6cBcKbuddsgHg==" saltValue="1C4rQmndP3Ktrg8Nrk6Z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57</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58</v>
      </c>
      <c r="B4" s="16"/>
      <c r="C4" s="16"/>
      <c r="D4" s="16"/>
      <c r="E4" s="16"/>
      <c r="F4" s="16"/>
      <c r="G4" s="16"/>
      <c r="H4" s="70"/>
      <c r="I4" s="71"/>
      <c r="J4" s="71"/>
      <c r="K4" s="71"/>
      <c r="L4" s="71"/>
      <c r="M4" s="71"/>
      <c r="N4" s="71"/>
      <c r="O4" s="71"/>
      <c r="P4" s="71"/>
      <c r="Q4" s="71"/>
      <c r="R4" s="71"/>
      <c r="S4" s="71"/>
      <c r="T4" s="71"/>
      <c r="U4" s="71"/>
      <c r="V4" s="71"/>
      <c r="W4" s="71"/>
      <c r="X4" s="72"/>
      <c r="Y4" s="66" t="s">
        <v>59</v>
      </c>
      <c r="Z4" s="66"/>
      <c r="AA4" s="66"/>
      <c r="AB4" s="66"/>
      <c r="AC4" s="66"/>
      <c r="AD4" s="66"/>
      <c r="AE4" s="66"/>
      <c r="AF4" s="66"/>
      <c r="AG4" s="66"/>
      <c r="AH4" s="66"/>
      <c r="AI4" s="66"/>
      <c r="AJ4" s="66" t="s">
        <v>60</v>
      </c>
      <c r="AK4" s="66"/>
      <c r="AL4" s="66"/>
      <c r="AM4" s="66"/>
      <c r="AN4" s="66"/>
      <c r="AO4" s="66"/>
      <c r="AP4" s="66"/>
      <c r="AQ4" s="66"/>
      <c r="AR4" s="66"/>
      <c r="AS4" s="66"/>
      <c r="AT4" s="66"/>
      <c r="AU4" s="66" t="s">
        <v>61</v>
      </c>
      <c r="AV4" s="66"/>
      <c r="AW4" s="66"/>
      <c r="AX4" s="66"/>
      <c r="AY4" s="66"/>
      <c r="AZ4" s="66"/>
      <c r="BA4" s="66"/>
      <c r="BB4" s="66"/>
      <c r="BC4" s="66"/>
      <c r="BD4" s="66"/>
      <c r="BE4" s="66"/>
      <c r="BF4" s="66" t="s">
        <v>62</v>
      </c>
      <c r="BG4" s="66"/>
      <c r="BH4" s="66"/>
      <c r="BI4" s="66"/>
      <c r="BJ4" s="66"/>
      <c r="BK4" s="66"/>
      <c r="BL4" s="66"/>
      <c r="BM4" s="66"/>
      <c r="BN4" s="66"/>
      <c r="BO4" s="66"/>
      <c r="BP4" s="66"/>
      <c r="BQ4" s="66" t="s">
        <v>63</v>
      </c>
      <c r="BR4" s="66"/>
      <c r="BS4" s="66"/>
      <c r="BT4" s="66"/>
      <c r="BU4" s="66"/>
      <c r="BV4" s="66"/>
      <c r="BW4" s="66"/>
      <c r="BX4" s="66"/>
      <c r="BY4" s="66"/>
      <c r="BZ4" s="66"/>
      <c r="CA4" s="66"/>
      <c r="CB4" s="66" t="s">
        <v>64</v>
      </c>
      <c r="CC4" s="66"/>
      <c r="CD4" s="66"/>
      <c r="CE4" s="66"/>
      <c r="CF4" s="66"/>
      <c r="CG4" s="66"/>
      <c r="CH4" s="66"/>
      <c r="CI4" s="66"/>
      <c r="CJ4" s="66"/>
      <c r="CK4" s="66"/>
      <c r="CL4" s="66"/>
      <c r="CM4" s="66" t="s">
        <v>65</v>
      </c>
      <c r="CN4" s="66"/>
      <c r="CO4" s="66"/>
      <c r="CP4" s="66"/>
      <c r="CQ4" s="66"/>
      <c r="CR4" s="66"/>
      <c r="CS4" s="66"/>
      <c r="CT4" s="66"/>
      <c r="CU4" s="66"/>
      <c r="CV4" s="66"/>
      <c r="CW4" s="66"/>
      <c r="CX4" s="66" t="s">
        <v>66</v>
      </c>
      <c r="CY4" s="66"/>
      <c r="CZ4" s="66"/>
      <c r="DA4" s="66"/>
      <c r="DB4" s="66"/>
      <c r="DC4" s="66"/>
      <c r="DD4" s="66"/>
      <c r="DE4" s="66"/>
      <c r="DF4" s="66"/>
      <c r="DG4" s="66"/>
      <c r="DH4" s="66"/>
      <c r="DI4" s="66" t="s">
        <v>67</v>
      </c>
      <c r="DJ4" s="66"/>
      <c r="DK4" s="66"/>
      <c r="DL4" s="66"/>
      <c r="DM4" s="66"/>
      <c r="DN4" s="66"/>
      <c r="DO4" s="66"/>
      <c r="DP4" s="66"/>
      <c r="DQ4" s="66"/>
      <c r="DR4" s="66"/>
      <c r="DS4" s="66"/>
      <c r="DT4" s="66" t="s">
        <v>68</v>
      </c>
      <c r="DU4" s="66"/>
      <c r="DV4" s="66"/>
      <c r="DW4" s="66"/>
      <c r="DX4" s="66"/>
      <c r="DY4" s="66"/>
      <c r="DZ4" s="66"/>
      <c r="EA4" s="66"/>
      <c r="EB4" s="66"/>
      <c r="EC4" s="66"/>
      <c r="ED4" s="66"/>
      <c r="EE4" s="66" t="s">
        <v>69</v>
      </c>
      <c r="EF4" s="66"/>
      <c r="EG4" s="66"/>
      <c r="EH4" s="66"/>
      <c r="EI4" s="66"/>
      <c r="EJ4" s="66"/>
      <c r="EK4" s="66"/>
      <c r="EL4" s="66"/>
      <c r="EM4" s="66"/>
      <c r="EN4" s="66"/>
      <c r="EO4" s="66"/>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323438</v>
      </c>
      <c r="D6" s="19">
        <f t="shared" si="3"/>
        <v>47</v>
      </c>
      <c r="E6" s="19">
        <f t="shared" si="3"/>
        <v>18</v>
      </c>
      <c r="F6" s="19">
        <f t="shared" si="3"/>
        <v>0</v>
      </c>
      <c r="G6" s="19">
        <f t="shared" si="3"/>
        <v>0</v>
      </c>
      <c r="H6" s="19" t="str">
        <f t="shared" si="3"/>
        <v>島根県　奥出雲町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28.6</v>
      </c>
      <c r="Q6" s="20">
        <f t="shared" si="3"/>
        <v>100</v>
      </c>
      <c r="R6" s="20">
        <f t="shared" si="3"/>
        <v>3630</v>
      </c>
      <c r="S6" s="20">
        <f t="shared" si="3"/>
        <v>11630</v>
      </c>
      <c r="T6" s="20">
        <f t="shared" si="3"/>
        <v>368.01</v>
      </c>
      <c r="U6" s="20">
        <f t="shared" si="3"/>
        <v>31.6</v>
      </c>
      <c r="V6" s="20">
        <f t="shared" si="3"/>
        <v>3269</v>
      </c>
      <c r="W6" s="20">
        <f t="shared" si="3"/>
        <v>0.77</v>
      </c>
      <c r="X6" s="20">
        <f t="shared" si="3"/>
        <v>4245.45</v>
      </c>
      <c r="Y6" s="21">
        <f>IF(Y7="",NA(),Y7)</f>
        <v>102.19</v>
      </c>
      <c r="Z6" s="21">
        <f t="shared" ref="Z6:AH6" si="4">IF(Z7="",NA(),Z7)</f>
        <v>100.43</v>
      </c>
      <c r="AA6" s="21">
        <f t="shared" si="4"/>
        <v>100.83</v>
      </c>
      <c r="AB6" s="21">
        <f t="shared" si="4"/>
        <v>98.97</v>
      </c>
      <c r="AC6" s="21">
        <f t="shared" si="4"/>
        <v>98.88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483.25</v>
      </c>
      <c r="BG6" s="21">
        <f t="shared" ref="BG6:BO6" si="7">IF(BG7="",NA(),BG7)</f>
        <v>464.31</v>
      </c>
      <c r="BH6" s="21">
        <f t="shared" si="7"/>
        <v>429.2</v>
      </c>
      <c r="BI6" s="21">
        <f t="shared" si="7"/>
        <v>414.54</v>
      </c>
      <c r="BJ6" s="21">
        <f t="shared" si="7"/>
        <v>401.12</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178.64</v>
      </c>
      <c r="BR6" s="21">
        <f t="shared" ref="BR6:BZ6" si="8">IF(BR7="",NA(),BR7)</f>
        <v>177.26</v>
      </c>
      <c r="BS6" s="21">
        <f t="shared" si="8"/>
        <v>148.33000000000001</v>
      </c>
      <c r="BT6" s="21">
        <f t="shared" si="8"/>
        <v>197.03</v>
      </c>
      <c r="BU6" s="21">
        <f t="shared" si="8"/>
        <v>246.35</v>
      </c>
      <c r="BV6" s="21">
        <f t="shared" si="8"/>
        <v>63.06</v>
      </c>
      <c r="BW6" s="21">
        <f t="shared" si="8"/>
        <v>62.5</v>
      </c>
      <c r="BX6" s="21">
        <f t="shared" si="8"/>
        <v>60.59</v>
      </c>
      <c r="BY6" s="21">
        <f t="shared" si="8"/>
        <v>60</v>
      </c>
      <c r="BZ6" s="21">
        <f t="shared" si="8"/>
        <v>59.01</v>
      </c>
      <c r="CA6" s="20" t="str">
        <f>IF(CA7="","",IF(CA7="-","【-】","【"&amp;SUBSTITUTE(TEXT(CA7,"#,##0.00"),"-","△")&amp;"】"))</f>
        <v>【57.03】</v>
      </c>
      <c r="CB6" s="21">
        <f>IF(CB7="",NA(),CB7)</f>
        <v>108.41</v>
      </c>
      <c r="CC6" s="21">
        <f t="shared" ref="CC6:CK6" si="9">IF(CC7="",NA(),CC7)</f>
        <v>111.81</v>
      </c>
      <c r="CD6" s="21">
        <f t="shared" si="9"/>
        <v>140.29</v>
      </c>
      <c r="CE6" s="21">
        <f t="shared" si="9"/>
        <v>107.96</v>
      </c>
      <c r="CF6" s="21">
        <f t="shared" si="9"/>
        <v>87.49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41.23</v>
      </c>
      <c r="CN6" s="21">
        <f t="shared" ref="CN6:CV6" si="10">IF(CN7="",NA(),CN7)</f>
        <v>40.799999999999997</v>
      </c>
      <c r="CO6" s="21">
        <f t="shared" si="10"/>
        <v>38.619999999999997</v>
      </c>
      <c r="CP6" s="21">
        <f t="shared" si="10"/>
        <v>37.33</v>
      </c>
      <c r="CQ6" s="21">
        <f t="shared" si="10"/>
        <v>36.47</v>
      </c>
      <c r="CR6" s="21">
        <f t="shared" si="10"/>
        <v>59.94</v>
      </c>
      <c r="CS6" s="21">
        <f t="shared" si="10"/>
        <v>59.64</v>
      </c>
      <c r="CT6" s="21">
        <f t="shared" si="10"/>
        <v>58.19</v>
      </c>
      <c r="CU6" s="21">
        <f t="shared" si="10"/>
        <v>56.52</v>
      </c>
      <c r="CV6" s="21">
        <f t="shared" si="10"/>
        <v>88.45</v>
      </c>
      <c r="CW6" s="20" t="str">
        <f>IF(CW7="","",IF(CW7="-","【-】","【"&amp;SUBSTITUTE(TEXT(CW7,"#,##0.00"),"-","△")&amp;"】"))</f>
        <v>【84.27】</v>
      </c>
      <c r="CX6" s="21">
        <f>IF(CX7="",NA(),CX7)</f>
        <v>97.74</v>
      </c>
      <c r="CY6" s="21">
        <f t="shared" ref="CY6:DG6" si="11">IF(CY7="",NA(),CY7)</f>
        <v>97.94</v>
      </c>
      <c r="CZ6" s="21">
        <f t="shared" si="11"/>
        <v>97.48</v>
      </c>
      <c r="DA6" s="21">
        <f t="shared" si="11"/>
        <v>97.88</v>
      </c>
      <c r="DB6" s="21">
        <f t="shared" si="11"/>
        <v>98.23</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323438</v>
      </c>
      <c r="D7" s="23">
        <v>47</v>
      </c>
      <c r="E7" s="23">
        <v>18</v>
      </c>
      <c r="F7" s="23">
        <v>0</v>
      </c>
      <c r="G7" s="23">
        <v>0</v>
      </c>
      <c r="H7" s="23" t="s">
        <v>99</v>
      </c>
      <c r="I7" s="23" t="s">
        <v>100</v>
      </c>
      <c r="J7" s="23" t="s">
        <v>101</v>
      </c>
      <c r="K7" s="23" t="s">
        <v>102</v>
      </c>
      <c r="L7" s="23" t="s">
        <v>103</v>
      </c>
      <c r="M7" s="23" t="s">
        <v>104</v>
      </c>
      <c r="N7" s="24" t="s">
        <v>105</v>
      </c>
      <c r="O7" s="24" t="s">
        <v>106</v>
      </c>
      <c r="P7" s="24">
        <v>28.6</v>
      </c>
      <c r="Q7" s="24">
        <v>100</v>
      </c>
      <c r="R7" s="24">
        <v>3630</v>
      </c>
      <c r="S7" s="24">
        <v>11630</v>
      </c>
      <c r="T7" s="24">
        <v>368.01</v>
      </c>
      <c r="U7" s="24">
        <v>31.6</v>
      </c>
      <c r="V7" s="24">
        <v>3269</v>
      </c>
      <c r="W7" s="24">
        <v>0.77</v>
      </c>
      <c r="X7" s="24">
        <v>4245.45</v>
      </c>
      <c r="Y7" s="24">
        <v>102.19</v>
      </c>
      <c r="Z7" s="24">
        <v>100.43</v>
      </c>
      <c r="AA7" s="24">
        <v>100.83</v>
      </c>
      <c r="AB7" s="24">
        <v>98.97</v>
      </c>
      <c r="AC7" s="24">
        <v>98.88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483.25</v>
      </c>
      <c r="BG7" s="24">
        <v>464.31</v>
      </c>
      <c r="BH7" s="24">
        <v>429.2</v>
      </c>
      <c r="BI7" s="24">
        <v>414.54</v>
      </c>
      <c r="BJ7" s="24">
        <v>401.12</v>
      </c>
      <c r="BK7" s="24">
        <v>296.89</v>
      </c>
      <c r="BL7" s="24">
        <v>270.57</v>
      </c>
      <c r="BM7" s="24">
        <v>294.27</v>
      </c>
      <c r="BN7" s="24">
        <v>294.08999999999997</v>
      </c>
      <c r="BO7" s="24">
        <v>294.08999999999997</v>
      </c>
      <c r="BP7" s="24">
        <v>307.39</v>
      </c>
      <c r="BQ7" s="24">
        <v>178.64</v>
      </c>
      <c r="BR7" s="24">
        <v>177.26</v>
      </c>
      <c r="BS7" s="24">
        <v>148.33000000000001</v>
      </c>
      <c r="BT7" s="24">
        <v>197.03</v>
      </c>
      <c r="BU7" s="24">
        <v>246.35</v>
      </c>
      <c r="BV7" s="24">
        <v>63.06</v>
      </c>
      <c r="BW7" s="24">
        <v>62.5</v>
      </c>
      <c r="BX7" s="24">
        <v>60.59</v>
      </c>
      <c r="BY7" s="24">
        <v>60</v>
      </c>
      <c r="BZ7" s="24">
        <v>59.01</v>
      </c>
      <c r="CA7" s="24">
        <v>57.03</v>
      </c>
      <c r="CB7" s="24">
        <v>108.41</v>
      </c>
      <c r="CC7" s="24">
        <v>111.81</v>
      </c>
      <c r="CD7" s="24">
        <v>140.29</v>
      </c>
      <c r="CE7" s="24">
        <v>107.96</v>
      </c>
      <c r="CF7" s="24">
        <v>87.49</v>
      </c>
      <c r="CG7" s="24">
        <v>264.77</v>
      </c>
      <c r="CH7" s="24">
        <v>269.33</v>
      </c>
      <c r="CI7" s="24">
        <v>280.23</v>
      </c>
      <c r="CJ7" s="24">
        <v>282.70999999999998</v>
      </c>
      <c r="CK7" s="24">
        <v>291.82</v>
      </c>
      <c r="CL7" s="24">
        <v>294.83</v>
      </c>
      <c r="CM7" s="24">
        <v>41.23</v>
      </c>
      <c r="CN7" s="24">
        <v>40.799999999999997</v>
      </c>
      <c r="CO7" s="24">
        <v>38.619999999999997</v>
      </c>
      <c r="CP7" s="24">
        <v>37.33</v>
      </c>
      <c r="CQ7" s="24">
        <v>36.47</v>
      </c>
      <c r="CR7" s="24">
        <v>59.94</v>
      </c>
      <c r="CS7" s="24">
        <v>59.64</v>
      </c>
      <c r="CT7" s="24">
        <v>58.19</v>
      </c>
      <c r="CU7" s="24">
        <v>56.52</v>
      </c>
      <c r="CV7" s="24">
        <v>88.45</v>
      </c>
      <c r="CW7" s="24">
        <v>84.27</v>
      </c>
      <c r="CX7" s="24">
        <v>97.74</v>
      </c>
      <c r="CY7" s="24">
        <v>97.94</v>
      </c>
      <c r="CZ7" s="24">
        <v>97.48</v>
      </c>
      <c r="DA7" s="24">
        <v>97.88</v>
      </c>
      <c r="DB7" s="24">
        <v>98.23</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梅木 美穂</cp:lastModifiedBy>
  <dcterms:created xsi:type="dcterms:W3CDTF">2023-12-12T03:00:38Z</dcterms:created>
  <dcterms:modified xsi:type="dcterms:W3CDTF">2024-02-01T02:18:15Z</dcterms:modified>
  <cp:category/>
</cp:coreProperties>
</file>