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E0iPMnYaq+RvEvBXczuw/EVoiaCZrcqNFDG17yvgQQHVmi4kMTk4UXmaV6/Ff9lc2jpjrmG2TiB88P4/EU7+w==" workbookSaltValue="HQOhBGhozTzuaySnn2yH2Q==" workbookSpinCount="100000" lockStructure="1"/>
  <bookViews>
    <workbookView xWindow="855" yWindow="345" windowWidth="1788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<sst xmlns="http://schemas.openxmlformats.org/spreadsheetml/2006/main" count="236" uniqueCount="119">
  <si>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</si>
  <si>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</si>
  <si>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</si>
  <si>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</si>
  <si>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</si>
  <si>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</si>
  <si>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</si>
  <si>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</si>
  <si>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</si>
  <si>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</si>
  <si>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</si>
  <si>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</si>
  <si>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</si>
  <si>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</si>
  <si>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</si>
  <si>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</si>
  <si>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</si>
  <si>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</si>
  <si>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</si>
  <si>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</si>
  <si>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</si>
  <si>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</si>
  <si>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</si>
  <si>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</si>
  <si>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</si>
  <si>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</si>
  <si>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</si>
  <si>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</si>
  <si>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</si>
  <si>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</si>
  <si>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</si>
  <si>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</si>
  <si>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</si>
  <si>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</si>
  <si>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</si>
  <si>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</si>
  <si>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</si>
  <si>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</si>
  <si>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</si>
  <si>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</si>
  <si>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</si>
  <si>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</si>
  <si>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</si>
  <si>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</si>
  <si>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</si>
  <si>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</si>
  <si>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</si>
  <si>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</si>
  <si>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</si>
  <si>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</si>
  <si>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</si>
  <si>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</si>
  <si>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</si>
  <si>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</si>
  <si>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</si>
  <si>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</si>
  <si>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</si>
  <si>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</si>
  <si>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</si>
  <si>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</si>
  <si>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</si>
  <si>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</si>
  <si>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</si>
  <si>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</si>
  <si>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</si>
  <si>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</si>
  <si>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</si>
  <si>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</si>
  <si>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</si>
  <si>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</si>
  <si>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</si>
  <si>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</si>
  <si>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</si>
  <si>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</si>
  <si>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</si>
  <si>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</si>
  <si>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</si>
  <si>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</si>
  <si>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</si>
  <si>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</si>
  <si>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</si>
  <si>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</si>
  <si>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</si>
  <si>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</si>
  <si>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</si>
  <si>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</si>
  <si>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</si>
  <si>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</si>
  <si>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</si>
  <si>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</si>
  <si>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</si>
  <si>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</si>
  <si>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</si>
  <si>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</si>
  <si>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</si>
  <si>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</si>
  <si>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</si>
  <si>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</si>
  <si>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</si>
  <si>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</si>
  <si>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</si>
  <si>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</si>
  <si>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</si>
  <si>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</si>
  <si>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</si>
  <si>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</si>
  <si>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</si>
  <si>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</si>
  <si>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</si>
  <si>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</si>
  <si>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</si>
  <si>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</si>
  <si>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</si>
  <si>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</si>
  <si>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</si>
  <si>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</si>
  <si>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①経営の健全性について</t>
    </r>
    <r>
      <rPr>
        <sz val="11"/>
        <rFont val="ＭＳ Ｐゴシック"/>
        <family val="3"/>
        <charset val="128"/>
      </rPr>
      <t xml:space="preserve">
　収益的収支比率は年々減少傾向にあったが、R4は増加に転じたが、料金改定などの更なる経営改善が必要である。
　企業債残高対事業規模比率については、類似団体の平均値を大きく上回る数値となっており依然として厳しい状況にあるが、年々減少傾向にある。R4は一般会計負担額の減少もあり増加に転じたが、減少傾向は継続すると考える,。
　今後も、老朽化対策や施設更新の際には、適正な施設規模の把握に努め必要最小限の更新、繰上償還の実施など起債残高を増加させないような取り組みが必要である。
　また、経費回収率については、平均値を上回る結果であるが、R2以降減少傾向が続いている。料金改定を早期に実施し、経営健全化に向けた更なる取り組みが必要である。
</t>
    </r>
    <r>
      <rPr>
        <sz val="11"/>
        <rFont val="ＭＳ ゴシック"/>
        <family val="3"/>
        <charset val="128"/>
      </rPr>
      <t>②経営の効率化について</t>
    </r>
    <r>
      <rPr>
        <sz val="11"/>
        <rFont val="ＭＳ Ｐゴシック"/>
        <family val="3"/>
        <charset val="128"/>
      </rPr>
      <t xml:space="preserve">
　水洗化率については、年々増加傾向にあるが、類似団体の平均値を下回る結果となっているため、今後も引き続き水洗化率の向上に努めていく。
　施設利用率についても、水洗化率と同様であり、今後は将来の人口動態を勘案した適正な施設規模の把握に努め、経営の効率化を図ることが必要である。
　汚水処理原価については、増加傾向にあるため維持管理費の抑制を図るなどの経営の効率化に向けた取り組みや料金の見直しが必要である。</t>
    </r>
    <rPh sb="23" eb="25">
      <t>ゲンショウ</t>
    </rPh>
    <rPh sb="36" eb="38">
      <t>ゾウカ</t>
    </rPh>
    <rPh sb="39" eb="40">
      <t>テン</t>
    </rPh>
    <rPh sb="44" eb="48">
      <t>リョウキンカイテイ</t>
    </rPh>
    <rPh sb="51" eb="52">
      <t>サラ</t>
    </rPh>
    <rPh sb="54" eb="56">
      <t>ケイエイ</t>
    </rPh>
    <rPh sb="56" eb="58">
      <t>カイゼン</t>
    </rPh>
    <rPh sb="59" eb="61">
      <t>ヒツヨウ</t>
    </rPh>
    <rPh sb="123" eb="125">
      <t>ネンネン</t>
    </rPh>
    <rPh sb="125" eb="127">
      <t>ゲンショウ</t>
    </rPh>
    <rPh sb="127" eb="129">
      <t>ケイコウ</t>
    </rPh>
    <rPh sb="136" eb="140">
      <t>イッパンカイケイ</t>
    </rPh>
    <rPh sb="140" eb="142">
      <t>フタン</t>
    </rPh>
    <rPh sb="142" eb="143">
      <t>ガク</t>
    </rPh>
    <rPh sb="144" eb="146">
      <t>ゲンショウ</t>
    </rPh>
    <rPh sb="149" eb="151">
      <t>ゾウカ</t>
    </rPh>
    <rPh sb="152" eb="153">
      <t>テン</t>
    </rPh>
    <rPh sb="157" eb="161">
      <t>ゲンショウケイコウ</t>
    </rPh>
    <rPh sb="162" eb="164">
      <t>ケイゾク</t>
    </rPh>
    <rPh sb="167" eb="168">
      <t>カンガ</t>
    </rPh>
    <rPh sb="215" eb="217">
      <t>クリアゲ</t>
    </rPh>
    <rPh sb="217" eb="219">
      <t>ショウカン</t>
    </rPh>
    <rPh sb="220" eb="222">
      <t>ジッシ</t>
    </rPh>
    <rPh sb="281" eb="283">
      <t>イコウ</t>
    </rPh>
    <rPh sb="283" eb="287">
      <t>ゲンショウケイコウ</t>
    </rPh>
    <rPh sb="288" eb="289">
      <t>ツヅ</t>
    </rPh>
    <rPh sb="294" eb="298">
      <t>リョウキンカイテイ</t>
    </rPh>
    <rPh sb="299" eb="301">
      <t>ソウキ</t>
    </rPh>
    <rPh sb="302" eb="304">
      <t>ジッシ</t>
    </rPh>
    <rPh sb="315" eb="316">
      <t>サラ</t>
    </rPh>
    <rPh sb="323" eb="325">
      <t>ヒツヨウ</t>
    </rPh>
    <rPh sb="355" eb="357">
      <t>ゾウカ</t>
    </rPh>
    <rPh sb="421" eb="424">
      <t>スイセンカ</t>
    </rPh>
    <rPh sb="424" eb="425">
      <t>リツ</t>
    </rPh>
    <rPh sb="426" eb="428">
      <t>ドウヨウ</t>
    </rPh>
    <rPh sb="493" eb="497">
      <t>ゾウカケイコウ</t>
    </rPh>
    <rPh sb="511" eb="512">
      <t>ハカ</t>
    </rPh>
    <rPh sb="531" eb="533">
      <t>リョウキン</t>
    </rPh>
    <rPh sb="534" eb="536">
      <t>ミナオ</t>
    </rPh>
    <phoneticPr fontId="4"/>
  </si>
  <si>
    <t>　本町の農業集落排水事業は平成7年度から供用を開始しており、古い施設では約25年以上が経過しているところである。管路の耐用年数を勘案すると老朽化の域にはまだ達していないが、更新計画を基に、計画的に施設の更新、改修を行っていく。</t>
    <rPh sb="40" eb="42">
      <t>イジョウ</t>
    </rPh>
    <rPh sb="86" eb="88">
      <t>コウシン</t>
    </rPh>
    <rPh sb="88" eb="90">
      <t>ケイカク</t>
    </rPh>
    <rPh sb="91" eb="92">
      <t>モト</t>
    </rPh>
    <rPh sb="94" eb="96">
      <t>ケイカク</t>
    </rPh>
    <rPh sb="96" eb="97">
      <t>テキ</t>
    </rPh>
    <rPh sb="98" eb="100">
      <t>シセツ</t>
    </rPh>
    <rPh sb="101" eb="103">
      <t>コウシン</t>
    </rPh>
    <rPh sb="104" eb="106">
      <t>カイシュウ</t>
    </rPh>
    <rPh sb="107" eb="108">
      <t>オコナ</t>
    </rPh>
    <phoneticPr fontId="4"/>
  </si>
  <si>
    <t>　概ねの指標において類似団体の平均値に達していない、あるいはほぼ同様の数値であり、より一層の改善が必要である。今後は引き続き起債残高の縮減及び維持管理費の抑制に努める。
　下水道料金については、将来の処理区域内人口の減少を見込んだ経営計画をもとに適正な料金を検討し、早期の料金改定が必要である。
　さらに、引き続き水洗化率の向上に努めることで、施設利用率の向上や汚水処理原価の減少を図るとともに、適正な施設規模の把握に努め、経営の健全化・効率化を目指していく。</t>
    <rPh sb="43" eb="45">
      <t>イッソウ</t>
    </rPh>
    <rPh sb="49" eb="51">
      <t>ヒツヨウ</t>
    </rPh>
    <rPh sb="111" eb="113">
      <t>ミコ</t>
    </rPh>
    <rPh sb="115" eb="117">
      <t>ケイエイ</t>
    </rPh>
    <rPh sb="117" eb="119">
      <t>ケイカク</t>
    </rPh>
    <rPh sb="133" eb="135">
      <t>ソウキ</t>
    </rPh>
    <rPh sb="136" eb="140">
      <t>リョウキンカイテイ</t>
    </rPh>
    <rPh sb="141" eb="1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</si>
</sst>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5E-4FC9-BA57-76F871BD2245}"/>
            </c:ext>
          </c:extLst>
        </c:ser>
        <c:dLbls>
          <c:showLegendKey val="0"/>
          <c:showVal val="0"/>
          <c:showCatName val="0"/>
          <c:showSerName val="0"/>
          <c:showPercent val="0"/>
          <c:showBubbleSize val="0"/>
        </c:dLbls>
        <c:gapWidth val="150"/>
        <c:axId val="20693760"/>
        <c:axId val="2069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xmlns:c16r2="http://schemas.microsoft.com/office/drawing/2015/06/chart">
            <c:ext xmlns:c16="http://schemas.microsoft.com/office/drawing/2014/chart" uri="{C3380CC4-5D6E-409C-BE32-E72D297353CC}">
              <c16:uniqueId val="{00000001-835E-4FC9-BA57-76F871BD2245}"/>
            </c:ext>
          </c:extLst>
        </c:ser>
        <c:dLbls>
          <c:showLegendKey val="0"/>
          <c:showVal val="0"/>
          <c:showCatName val="0"/>
          <c:showSerName val="0"/>
          <c:showPercent val="0"/>
          <c:showBubbleSize val="0"/>
        </c:dLbls>
        <c:marker val="1"/>
        <c:smooth val="0"/>
        <c:axId val="20693760"/>
        <c:axId val="20695680"/>
      </c:lineChart>
      <c:dateAx>
        <c:axId val="20693760"/>
        <c:scaling>
          <c:orientation val="minMax"/>
        </c:scaling>
        <c:delete val="1"/>
        <c:axPos val="b"/>
        <c:numFmt formatCode="&quot;H&quot;yy" sourceLinked="1"/>
        <c:majorTickMark val="none"/>
        <c:minorTickMark val="none"/>
        <c:tickLblPos val="none"/>
        <c:crossAx val="20695680"/>
        <c:crosses val="autoZero"/>
        <c:auto val="1"/>
        <c:lblOffset val="100"/>
        <c:baseTimeUnit val="years"/>
      </c:dateAx>
      <c:valAx>
        <c:axId val="206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47.72</c:v>
                </c:pt>
                <c:pt idx="1">
                  <c:v>45.98</c:v>
                </c:pt>
                <c:pt idx="2">
                  <c:v>49.62</c:v>
                </c:pt>
                <c:pt idx="3">
                  <c:v>49.45</c:v>
                </c:pt>
                <c:pt idx="4">
                  <c:v>41.74</c:v>
                </c:pt>
              </c:numCache>
            </c:numRef>
          </c:val>
          <c:extLst xmlns:c16r2="http://schemas.microsoft.com/office/drawing/2015/06/chart">
            <c:ext xmlns:c16="http://schemas.microsoft.com/office/drawing/2014/chart" uri="{C3380CC4-5D6E-409C-BE32-E72D297353CC}">
              <c16:uniqueId val="{00000000-9072-458D-A9BB-32976D476F58}"/>
            </c:ext>
          </c:extLst>
        </c:ser>
        <c:dLbls>
          <c:showLegendKey val="0"/>
          <c:showVal val="0"/>
          <c:showCatName val="0"/>
          <c:showSerName val="0"/>
          <c:showPercent val="0"/>
          <c:showBubbleSize val="0"/>
        </c:dLbls>
        <c:gapWidth val="150"/>
        <c:axId val="156014464"/>
        <c:axId val="1579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xmlns:c16r2="http://schemas.microsoft.com/office/drawing/2015/06/chart">
            <c:ext xmlns:c16="http://schemas.microsoft.com/office/drawing/2014/chart" uri="{C3380CC4-5D6E-409C-BE32-E72D297353CC}">
              <c16:uniqueId val="{00000001-9072-458D-A9BB-32976D476F58}"/>
            </c:ext>
          </c:extLst>
        </c:ser>
        <c:dLbls>
          <c:showLegendKey val="0"/>
          <c:showVal val="0"/>
          <c:showCatName val="0"/>
          <c:showSerName val="0"/>
          <c:showPercent val="0"/>
          <c:showBubbleSize val="0"/>
        </c:dLbls>
        <c:marker val="1"/>
        <c:smooth val="0"/>
        <c:axId val="156014464"/>
        <c:axId val="157917184"/>
      </c:lineChart>
      <c:dateAx>
        <c:axId val="156014464"/>
        <c:scaling>
          <c:orientation val="minMax"/>
        </c:scaling>
        <c:delete val="1"/>
        <c:axPos val="b"/>
        <c:numFmt formatCode="&quot;H&quot;yy" sourceLinked="1"/>
        <c:majorTickMark val="none"/>
        <c:minorTickMark val="none"/>
        <c:tickLblPos val="none"/>
        <c:crossAx val="157917184"/>
        <c:crosses val="autoZero"/>
        <c:auto val="1"/>
        <c:lblOffset val="100"/>
        <c:baseTimeUnit val="years"/>
      </c:dateAx>
      <c:valAx>
        <c:axId val="1579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81.37</c:v>
                </c:pt>
                <c:pt idx="1">
                  <c:v>81.819999999999993</c:v>
                </c:pt>
                <c:pt idx="2">
                  <c:v>82.15</c:v>
                </c:pt>
                <c:pt idx="3">
                  <c:v>83.05</c:v>
                </c:pt>
                <c:pt idx="4">
                  <c:v>83.6</c:v>
                </c:pt>
              </c:numCache>
            </c:numRef>
          </c:val>
          <c:extLst xmlns:c16r2="http://schemas.microsoft.com/office/drawing/2015/06/chart">
            <c:ext xmlns:c16="http://schemas.microsoft.com/office/drawing/2014/chart" uri="{C3380CC4-5D6E-409C-BE32-E72D297353CC}">
              <c16:uniqueId val="{00000000-DF71-4988-BC04-4F278F024548}"/>
            </c:ext>
          </c:extLst>
        </c:ser>
        <c:dLbls>
          <c:showLegendKey val="0"/>
          <c:showVal val="0"/>
          <c:showCatName val="0"/>
          <c:showSerName val="0"/>
          <c:showPercent val="0"/>
          <c:showBubbleSize val="0"/>
        </c:dLbls>
        <c:gapWidth val="150"/>
        <c:axId val="186587392"/>
        <c:axId val="1883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xmlns:c16r2="http://schemas.microsoft.com/office/drawing/2015/06/chart">
            <c:ext xmlns:c16="http://schemas.microsoft.com/office/drawing/2014/chart" uri="{C3380CC4-5D6E-409C-BE32-E72D297353CC}">
              <c16:uniqueId val="{00000001-DF71-4988-BC04-4F278F024548}"/>
            </c:ext>
          </c:extLst>
        </c:ser>
        <c:dLbls>
          <c:showLegendKey val="0"/>
          <c:showVal val="0"/>
          <c:showCatName val="0"/>
          <c:showSerName val="0"/>
          <c:showPercent val="0"/>
          <c:showBubbleSize val="0"/>
        </c:dLbls>
        <c:marker val="1"/>
        <c:smooth val="0"/>
        <c:axId val="186587392"/>
        <c:axId val="188336384"/>
      </c:lineChart>
      <c:dateAx>
        <c:axId val="186587392"/>
        <c:scaling>
          <c:orientation val="minMax"/>
        </c:scaling>
        <c:delete val="1"/>
        <c:axPos val="b"/>
        <c:numFmt formatCode="&quot;H&quot;yy" sourceLinked="1"/>
        <c:majorTickMark val="none"/>
        <c:minorTickMark val="none"/>
        <c:tickLblPos val="none"/>
        <c:crossAx val="188336384"/>
        <c:crosses val="autoZero"/>
        <c:auto val="1"/>
        <c:lblOffset val="100"/>
        <c:baseTimeUnit val="years"/>
      </c:dateAx>
      <c:valAx>
        <c:axId val="1883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70.59</c:v>
                </c:pt>
                <c:pt idx="1">
                  <c:v>67.28</c:v>
                </c:pt>
                <c:pt idx="2">
                  <c:v>66.53</c:v>
                </c:pt>
                <c:pt idx="3">
                  <c:v>64.81</c:v>
                </c:pt>
                <c:pt idx="4">
                  <c:v>66.33</c:v>
                </c:pt>
              </c:numCache>
            </c:numRef>
          </c:val>
          <c:extLst xmlns:c16r2="http://schemas.microsoft.com/office/drawing/2015/06/chart">
            <c:ext xmlns:c16="http://schemas.microsoft.com/office/drawing/2014/chart" uri="{C3380CC4-5D6E-409C-BE32-E72D297353CC}">
              <c16:uniqueId val="{00000000-BB28-480F-A114-DF38DBD8C0D9}"/>
            </c:ext>
          </c:extLst>
        </c:ser>
        <c:dLbls>
          <c:showLegendKey val="0"/>
          <c:showVal val="0"/>
          <c:showCatName val="0"/>
          <c:showSerName val="0"/>
          <c:showPercent val="0"/>
          <c:showBubbleSize val="0"/>
        </c:dLbls>
        <c:gapWidth val="150"/>
        <c:axId val="35996416"/>
        <c:axId val="3602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28-480F-A114-DF38DBD8C0D9}"/>
            </c:ext>
          </c:extLst>
        </c:ser>
        <c:dLbls>
          <c:showLegendKey val="0"/>
          <c:showVal val="0"/>
          <c:showCatName val="0"/>
          <c:showSerName val="0"/>
          <c:showPercent val="0"/>
          <c:showBubbleSize val="0"/>
        </c:dLbls>
        <c:marker val="1"/>
        <c:smooth val="0"/>
        <c:axId val="35996416"/>
        <c:axId val="36021376"/>
      </c:lineChart>
      <c:dateAx>
        <c:axId val="35996416"/>
        <c:scaling>
          <c:orientation val="minMax"/>
        </c:scaling>
        <c:delete val="1"/>
        <c:axPos val="b"/>
        <c:numFmt formatCode="&quot;H&quot;yy" sourceLinked="1"/>
        <c:majorTickMark val="none"/>
        <c:minorTickMark val="none"/>
        <c:tickLblPos val="none"/>
        <c:crossAx val="36021376"/>
        <c:crosses val="autoZero"/>
        <c:auto val="1"/>
        <c:lblOffset val="100"/>
        <c:baseTimeUnit val="years"/>
      </c:dateAx>
      <c:valAx>
        <c:axId val="360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E2-4F29-8E91-68EB44EDCF7D}"/>
            </c:ext>
          </c:extLst>
        </c:ser>
        <c:dLbls>
          <c:showLegendKey val="0"/>
          <c:showVal val="0"/>
          <c:showCatName val="0"/>
          <c:showSerName val="0"/>
          <c:showPercent val="0"/>
          <c:showBubbleSize val="0"/>
        </c:dLbls>
        <c:gapWidth val="150"/>
        <c:axId val="36455168"/>
        <c:axId val="365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E2-4F29-8E91-68EB44EDCF7D}"/>
            </c:ext>
          </c:extLst>
        </c:ser>
        <c:dLbls>
          <c:showLegendKey val="0"/>
          <c:showVal val="0"/>
          <c:showCatName val="0"/>
          <c:showSerName val="0"/>
          <c:showPercent val="0"/>
          <c:showBubbleSize val="0"/>
        </c:dLbls>
        <c:marker val="1"/>
        <c:smooth val="0"/>
        <c:axId val="36455168"/>
        <c:axId val="36591488"/>
      </c:lineChart>
      <c:dateAx>
        <c:axId val="36455168"/>
        <c:scaling>
          <c:orientation val="minMax"/>
        </c:scaling>
        <c:delete val="1"/>
        <c:axPos val="b"/>
        <c:numFmt formatCode="&quot;H&quot;yy" sourceLinked="1"/>
        <c:majorTickMark val="none"/>
        <c:minorTickMark val="none"/>
        <c:tickLblPos val="none"/>
        <c:crossAx val="36591488"/>
        <c:crosses val="autoZero"/>
        <c:auto val="1"/>
        <c:lblOffset val="100"/>
        <c:baseTimeUnit val="years"/>
      </c:dateAx>
      <c:valAx>
        <c:axId val="365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1C-4EBB-BBDA-A89827F36131}"/>
            </c:ext>
          </c:extLst>
        </c:ser>
        <c:dLbls>
          <c:showLegendKey val="0"/>
          <c:showVal val="0"/>
          <c:showCatName val="0"/>
          <c:showSerName val="0"/>
          <c:showPercent val="0"/>
          <c:showBubbleSize val="0"/>
        </c:dLbls>
        <c:gapWidth val="150"/>
        <c:axId val="63158144"/>
        <c:axId val="631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1C-4EBB-BBDA-A89827F36131}"/>
            </c:ext>
          </c:extLst>
        </c:ser>
        <c:dLbls>
          <c:showLegendKey val="0"/>
          <c:showVal val="0"/>
          <c:showCatName val="0"/>
          <c:showSerName val="0"/>
          <c:showPercent val="0"/>
          <c:showBubbleSize val="0"/>
        </c:dLbls>
        <c:marker val="1"/>
        <c:smooth val="0"/>
        <c:axId val="63158144"/>
        <c:axId val="63165568"/>
      </c:lineChart>
      <c:dateAx>
        <c:axId val="63158144"/>
        <c:scaling>
          <c:orientation val="minMax"/>
        </c:scaling>
        <c:delete val="1"/>
        <c:axPos val="b"/>
        <c:numFmt formatCode="&quot;H&quot;yy" sourceLinked="1"/>
        <c:majorTickMark val="none"/>
        <c:minorTickMark val="none"/>
        <c:tickLblPos val="none"/>
        <c:crossAx val="63165568"/>
        <c:crosses val="autoZero"/>
        <c:auto val="1"/>
        <c:lblOffset val="100"/>
        <c:baseTimeUnit val="years"/>
      </c:dateAx>
      <c:valAx>
        <c:axId val="631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EC-4D84-8CD2-8A939215E205}"/>
            </c:ext>
          </c:extLst>
        </c:ser>
        <c:dLbls>
          <c:showLegendKey val="0"/>
          <c:showVal val="0"/>
          <c:showCatName val="0"/>
          <c:showSerName val="0"/>
          <c:showPercent val="0"/>
          <c:showBubbleSize val="0"/>
        </c:dLbls>
        <c:gapWidth val="150"/>
        <c:axId val="63378176"/>
        <c:axId val="634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EC-4D84-8CD2-8A939215E205}"/>
            </c:ext>
          </c:extLst>
        </c:ser>
        <c:dLbls>
          <c:showLegendKey val="0"/>
          <c:showVal val="0"/>
          <c:showCatName val="0"/>
          <c:showSerName val="0"/>
          <c:showPercent val="0"/>
          <c:showBubbleSize val="0"/>
        </c:dLbls>
        <c:marker val="1"/>
        <c:smooth val="0"/>
        <c:axId val="63378176"/>
        <c:axId val="63406464"/>
      </c:lineChart>
      <c:dateAx>
        <c:axId val="63378176"/>
        <c:scaling>
          <c:orientation val="minMax"/>
        </c:scaling>
        <c:delete val="1"/>
        <c:axPos val="b"/>
        <c:numFmt formatCode="&quot;H&quot;yy" sourceLinked="1"/>
        <c:majorTickMark val="none"/>
        <c:minorTickMark val="none"/>
        <c:tickLblPos val="none"/>
        <c:crossAx val="63406464"/>
        <c:crosses val="autoZero"/>
        <c:auto val="1"/>
        <c:lblOffset val="100"/>
        <c:baseTimeUnit val="years"/>
      </c:dateAx>
      <c:valAx>
        <c:axId val="634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28-4C3A-B2B3-10405DE30018}"/>
            </c:ext>
          </c:extLst>
        </c:ser>
        <c:dLbls>
          <c:showLegendKey val="0"/>
          <c:showVal val="0"/>
          <c:showCatName val="0"/>
          <c:showSerName val="0"/>
          <c:showPercent val="0"/>
          <c:showBubbleSize val="0"/>
        </c:dLbls>
        <c:gapWidth val="150"/>
        <c:axId val="152560384"/>
        <c:axId val="1525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28-4C3A-B2B3-10405DE30018}"/>
            </c:ext>
          </c:extLst>
        </c:ser>
        <c:dLbls>
          <c:showLegendKey val="0"/>
          <c:showVal val="0"/>
          <c:showCatName val="0"/>
          <c:showSerName val="0"/>
          <c:showPercent val="0"/>
          <c:showBubbleSize val="0"/>
        </c:dLbls>
        <c:marker val="1"/>
        <c:smooth val="0"/>
        <c:axId val="152560384"/>
        <c:axId val="152563072"/>
      </c:lineChart>
      <c:dateAx>
        <c:axId val="152560384"/>
        <c:scaling>
          <c:orientation val="minMax"/>
        </c:scaling>
        <c:delete val="1"/>
        <c:axPos val="b"/>
        <c:numFmt formatCode="&quot;H&quot;yy" sourceLinked="1"/>
        <c:majorTickMark val="none"/>
        <c:minorTickMark val="none"/>
        <c:tickLblPos val="none"/>
        <c:crossAx val="152563072"/>
        <c:crosses val="autoZero"/>
        <c:auto val="1"/>
        <c:lblOffset val="100"/>
        <c:baseTimeUnit val="years"/>
      </c:dateAx>
      <c:valAx>
        <c:axId val="1525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2215.54</c:v>
                </c:pt>
                <c:pt idx="1">
                  <c:v>2110.4299999999998</c:v>
                </c:pt>
                <c:pt idx="2">
                  <c:v>2144.6</c:v>
                </c:pt>
                <c:pt idx="3">
                  <c:v>1902.35</c:v>
                </c:pt>
                <c:pt idx="4">
                  <c:v>2611.66</c:v>
                </c:pt>
              </c:numCache>
            </c:numRef>
          </c:val>
          <c:extLst xmlns:c16r2="http://schemas.microsoft.com/office/drawing/2015/06/chart">
            <c:ext xmlns:c16="http://schemas.microsoft.com/office/drawing/2014/chart" uri="{C3380CC4-5D6E-409C-BE32-E72D297353CC}">
              <c16:uniqueId val="{00000000-C2AB-4E45-BEBB-DB3F1582F56A}"/>
            </c:ext>
          </c:extLst>
        </c:ser>
        <c:dLbls>
          <c:showLegendKey val="0"/>
          <c:showVal val="0"/>
          <c:showCatName val="0"/>
          <c:showSerName val="0"/>
          <c:showPercent val="0"/>
          <c:showBubbleSize val="0"/>
        </c:dLbls>
        <c:gapWidth val="150"/>
        <c:axId val="152986752"/>
        <c:axId val="1531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xmlns:c16r2="http://schemas.microsoft.com/office/drawing/2015/06/chart">
            <c:ext xmlns:c16="http://schemas.microsoft.com/office/drawing/2014/chart" uri="{C3380CC4-5D6E-409C-BE32-E72D297353CC}">
              <c16:uniqueId val="{00000001-C2AB-4E45-BEBB-DB3F1582F56A}"/>
            </c:ext>
          </c:extLst>
        </c:ser>
        <c:dLbls>
          <c:showLegendKey val="0"/>
          <c:showVal val="0"/>
          <c:showCatName val="0"/>
          <c:showSerName val="0"/>
          <c:showPercent val="0"/>
          <c:showBubbleSize val="0"/>
        </c:dLbls>
        <c:marker val="1"/>
        <c:smooth val="0"/>
        <c:axId val="152986752"/>
        <c:axId val="153112960"/>
      </c:lineChart>
      <c:dateAx>
        <c:axId val="152986752"/>
        <c:scaling>
          <c:orientation val="minMax"/>
        </c:scaling>
        <c:delete val="1"/>
        <c:axPos val="b"/>
        <c:numFmt formatCode="&quot;H&quot;yy" sourceLinked="1"/>
        <c:majorTickMark val="none"/>
        <c:minorTickMark val="none"/>
        <c:tickLblPos val="none"/>
        <c:crossAx val="153112960"/>
        <c:crosses val="autoZero"/>
        <c:auto val="1"/>
        <c:lblOffset val="100"/>
        <c:baseTimeUnit val="years"/>
      </c:dateAx>
      <c:valAx>
        <c:axId val="1531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71.599999999999994</c:v>
                </c:pt>
                <c:pt idx="1">
                  <c:v>74.38</c:v>
                </c:pt>
                <c:pt idx="2">
                  <c:v>69.81</c:v>
                </c:pt>
                <c:pt idx="3">
                  <c:v>71.12</c:v>
                </c:pt>
                <c:pt idx="4">
                  <c:v>67.42</c:v>
                </c:pt>
              </c:numCache>
            </c:numRef>
          </c:val>
          <c:extLst xmlns:c16r2="http://schemas.microsoft.com/office/drawing/2015/06/chart">
            <c:ext xmlns:c16="http://schemas.microsoft.com/office/drawing/2014/chart" uri="{C3380CC4-5D6E-409C-BE32-E72D297353CC}">
              <c16:uniqueId val="{00000000-8F9D-47D9-84C5-28D5B35BDB18}"/>
            </c:ext>
          </c:extLst>
        </c:ser>
        <c:dLbls>
          <c:showLegendKey val="0"/>
          <c:showVal val="0"/>
          <c:showCatName val="0"/>
          <c:showSerName val="0"/>
          <c:showPercent val="0"/>
          <c:showBubbleSize val="0"/>
        </c:dLbls>
        <c:gapWidth val="150"/>
        <c:axId val="153193472"/>
        <c:axId val="1532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xmlns:c16r2="http://schemas.microsoft.com/office/drawing/2015/06/chart">
            <c:ext xmlns:c16="http://schemas.microsoft.com/office/drawing/2014/chart" uri="{C3380CC4-5D6E-409C-BE32-E72D297353CC}">
              <c16:uniqueId val="{00000001-8F9D-47D9-84C5-28D5B35BDB18}"/>
            </c:ext>
          </c:extLst>
        </c:ser>
        <c:dLbls>
          <c:showLegendKey val="0"/>
          <c:showVal val="0"/>
          <c:showCatName val="0"/>
          <c:showSerName val="0"/>
          <c:showPercent val="0"/>
          <c:showBubbleSize val="0"/>
        </c:dLbls>
        <c:marker val="1"/>
        <c:smooth val="0"/>
        <c:axId val="153193472"/>
        <c:axId val="153208704"/>
      </c:lineChart>
      <c:dateAx>
        <c:axId val="153193472"/>
        <c:scaling>
          <c:orientation val="minMax"/>
        </c:scaling>
        <c:delete val="1"/>
        <c:axPos val="b"/>
        <c:numFmt formatCode="&quot;H&quot;yy" sourceLinked="1"/>
        <c:majorTickMark val="none"/>
        <c:minorTickMark val="none"/>
        <c:tickLblPos val="none"/>
        <c:crossAx val="153208704"/>
        <c:crosses val="autoZero"/>
        <c:auto val="1"/>
        <c:lblOffset val="100"/>
        <c:baseTimeUnit val="years"/>
      </c:dateAx>
      <c:valAx>
        <c:axId val="1532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243.81</c:v>
                </c:pt>
                <c:pt idx="1">
                  <c:v>243.88</c:v>
                </c:pt>
                <c:pt idx="2">
                  <c:v>263.22000000000003</c:v>
                </c:pt>
                <c:pt idx="3">
                  <c:v>266.54000000000002</c:v>
                </c:pt>
                <c:pt idx="4">
                  <c:v>285.70999999999998</c:v>
                </c:pt>
              </c:numCache>
            </c:numRef>
          </c:val>
          <c:extLst xmlns:c16r2="http://schemas.microsoft.com/office/drawing/2015/06/chart">
            <c:ext xmlns:c16="http://schemas.microsoft.com/office/drawing/2014/chart" uri="{C3380CC4-5D6E-409C-BE32-E72D297353CC}">
              <c16:uniqueId val="{00000000-9E81-4943-A4A7-DE1119117F22}"/>
            </c:ext>
          </c:extLst>
        </c:ser>
        <c:dLbls>
          <c:showLegendKey val="0"/>
          <c:showVal val="0"/>
          <c:showCatName val="0"/>
          <c:showSerName val="0"/>
          <c:showPercent val="0"/>
          <c:showBubbleSize val="0"/>
        </c:dLbls>
        <c:gapWidth val="150"/>
        <c:axId val="155740032"/>
        <c:axId val="15577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xmlns:c16r2="http://schemas.microsoft.com/office/drawing/2015/06/chart">
            <c:ext xmlns:c16="http://schemas.microsoft.com/office/drawing/2014/chart" uri="{C3380CC4-5D6E-409C-BE32-E72D297353CC}">
              <c16:uniqueId val="{00000001-9E81-4943-A4A7-DE1119117F22}"/>
            </c:ext>
          </c:extLst>
        </c:ser>
        <c:dLbls>
          <c:showLegendKey val="0"/>
          <c:showVal val="0"/>
          <c:showCatName val="0"/>
          <c:showSerName val="0"/>
          <c:showPercent val="0"/>
          <c:showBubbleSize val="0"/>
        </c:dLbls>
        <c:marker val="1"/>
        <c:smooth val="0"/>
        <c:axId val="155740032"/>
        <c:axId val="155772800"/>
      </c:lineChart>
      <c:dateAx>
        <c:axId val="155740032"/>
        <c:scaling>
          <c:orientation val="minMax"/>
        </c:scaling>
        <c:delete val="1"/>
        <c:axPos val="b"/>
        <c:numFmt formatCode="&quot;H&quot;yy" sourceLinked="1"/>
        <c:majorTickMark val="none"/>
        <c:minorTickMark val="none"/>
        <c:tickLblPos val="none"/>
        <c:crossAx val="155772800"/>
        <c:crosses val="autoZero"/>
        <c:auto val="1"/>
        <c:lblOffset val="100"/>
        <c:baseTimeUnit val="years"/>
      </c:dateAx>
      <c:valAx>
        <c:axId val="1557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25"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奥出雲町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11630</v>
      </c>
      <c r="AM8" s="37"/>
      <c r="AN8" s="37"/>
      <c r="AO8" s="37"/>
      <c r="AP8" s="37"/>
      <c r="AQ8" s="37"/>
      <c r="AR8" s="37"/>
      <c r="AS8" s="37"/>
      <c r="AT8" s="38">
        <f>データ!T6</f>
        <v>368.01</v>
      </c>
      <c r="AU8" s="38"/>
      <c r="AV8" s="38"/>
      <c r="AW8" s="38"/>
      <c r="AX8" s="38"/>
      <c r="AY8" s="38"/>
      <c r="AZ8" s="38"/>
      <c r="BA8" s="38"/>
      <c r="BB8" s="38">
        <f>データ!U6</f>
        <v>31.6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38.15</v>
      </c>
      <c r="Q10" s="38"/>
      <c r="R10" s="38"/>
      <c r="S10" s="38"/>
      <c r="T10" s="38"/>
      <c r="U10" s="38"/>
      <c r="V10" s="38"/>
      <c r="W10" s="38">
        <f>データ!Q6</f>
        <v>100</v>
      </c>
      <c r="X10" s="38"/>
      <c r="Y10" s="38"/>
      <c r="Z10" s="38"/>
      <c r="AA10" s="38"/>
      <c r="AB10" s="38"/>
      <c r="AC10" s="38"/>
      <c r="AD10" s="37">
        <f>データ!R6</f>
        <v>3630</v>
      </c>
      <c r="AE10" s="37"/>
      <c r="AF10" s="37"/>
      <c r="AG10" s="37"/>
      <c r="AH10" s="37"/>
      <c r="AI10" s="37"/>
      <c r="AJ10" s="37"/>
      <c r="AK10" s="2"/>
      <c r="AL10" s="37">
        <f>データ!V6</f>
        <v>4360</v>
      </c>
      <c r="AM10" s="37"/>
      <c r="AN10" s="37"/>
      <c r="AO10" s="37"/>
      <c r="AP10" s="37"/>
      <c r="AQ10" s="37"/>
      <c r="AR10" s="37"/>
      <c r="AS10" s="37"/>
      <c r="AT10" s="38">
        <f>データ!W6</f>
        <v>2.34</v>
      </c>
      <c r="AU10" s="38"/>
      <c r="AV10" s="38"/>
      <c r="AW10" s="38"/>
      <c r="AX10" s="38"/>
      <c r="AY10" s="38"/>
      <c r="AZ10" s="38"/>
      <c r="BA10" s="38"/>
      <c r="BB10" s="38">
        <f>データ!X6</f>
        <v>1863.25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118</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XQCy7NLp7woo8/1LYHhlA1AxIwuAMe9VHx+5tcJiEEskPYEh9Lm8xALjliB4Vol11PTiszWFozXEVnZilLksfg==" saltValue="id8WIxnLVo4iTas8pJsu0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323438</v>
      </c>
      <c r="D6" s="19">
        <f t="shared" si="3"/>
        <v>47</v>
      </c>
      <c r="E6" s="19">
        <f t="shared" si="3"/>
        <v>17</v>
      </c>
      <c r="F6" s="19">
        <f t="shared" si="3"/>
        <v>5</v>
      </c>
      <c r="G6" s="19">
        <f t="shared" si="3"/>
        <v>0</v>
      </c>
      <c r="H6" s="19" t="str">
        <f t="shared" si="3"/>
        <v>島根県　奥出雲町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38.15</v>
      </c>
      <c r="Q6" s="20">
        <f t="shared" si="3"/>
        <v>100</v>
      </c>
      <c r="R6" s="20">
        <f t="shared" si="3"/>
        <v>3630</v>
      </c>
      <c r="S6" s="20">
        <f t="shared" si="3"/>
        <v>11630</v>
      </c>
      <c r="T6" s="20">
        <f t="shared" si="3"/>
        <v>368.01</v>
      </c>
      <c r="U6" s="20">
        <f t="shared" si="3"/>
        <v>31.6</v>
      </c>
      <c r="V6" s="20">
        <f t="shared" si="3"/>
        <v>4360</v>
      </c>
      <c r="W6" s="20">
        <f t="shared" si="3"/>
        <v>2.34</v>
      </c>
      <c r="X6" s="20">
        <f t="shared" si="3"/>
        <v>1863.25</v>
      </c>
      <c r="Y6" s="21">
        <f>IF(Y7="",NA(),Y7)</f>
        <v>70.59</v>
      </c>
      <c r="Z6" s="21">
        <f t="shared" ref="Z6:AH6" si="4">IF(Z7="",NA(),Z7)</f>
        <v>67.28</v>
      </c>
      <c r="AA6" s="21">
        <f t="shared" si="4"/>
        <v>66.53</v>
      </c>
      <c r="AB6" s="21">
        <f t="shared" si="4"/>
        <v>64.81</v>
      </c>
      <c r="AC6" s="21">
        <f t="shared" si="4"/>
        <v>66.33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2215.54</v>
      </c>
      <c r="BG6" s="21">
        <f t="shared" ref="BG6:BO6" si="7">IF(BG7="",NA(),BG7)</f>
        <v>2110.4299999999998</v>
      </c>
      <c r="BH6" s="21">
        <f t="shared" si="7"/>
        <v>2144.6</v>
      </c>
      <c r="BI6" s="21">
        <f t="shared" si="7"/>
        <v>1902.35</v>
      </c>
      <c r="BJ6" s="21">
        <f t="shared" si="7"/>
        <v>2611.66</v>
      </c>
      <c r="BK6" s="21">
        <f t="shared" si="7"/>
        <v>789.46</v>
      </c>
      <c r="BL6" s="21">
        <f t="shared" si="7"/>
        <v>826.83</v>
      </c>
      <c r="BM6" s="21">
        <f t="shared" si="7"/>
        <v>867.83</v>
      </c>
      <c r="BN6" s="21">
        <f t="shared" si="7"/>
        <v>791.76</v>
      </c>
      <c r="BO6" s="21">
        <f t="shared" si="7"/>
        <v>900.82</v>
      </c>
      <c r="BP6" s="20" t="str">
        <f>IF(BP7="","",IF(BP7="-","【-】","【"&amp;SUBSTITUTE(TEXT(BP7,"#,##0.00"),"-","△")&amp;"】"))</f>
        <v>【809.19】</v>
      </c>
      <c r="BQ6" s="21">
        <f>IF(BQ7="",NA(),BQ7)</f>
        <v>71.599999999999994</v>
      </c>
      <c r="BR6" s="21">
        <f t="shared" ref="BR6:BZ6" si="8">IF(BR7="",NA(),BR7)</f>
        <v>74.38</v>
      </c>
      <c r="BS6" s="21">
        <f t="shared" si="8"/>
        <v>69.81</v>
      </c>
      <c r="BT6" s="21">
        <f t="shared" si="8"/>
        <v>71.12</v>
      </c>
      <c r="BU6" s="21">
        <f t="shared" si="8"/>
        <v>67.42</v>
      </c>
      <c r="BV6" s="21">
        <f t="shared" si="8"/>
        <v>57.77</v>
      </c>
      <c r="BW6" s="21">
        <f t="shared" si="8"/>
        <v>57.31</v>
      </c>
      <c r="BX6" s="21">
        <f t="shared" si="8"/>
        <v>57.08</v>
      </c>
      <c r="BY6" s="21">
        <f t="shared" si="8"/>
        <v>56.26</v>
      </c>
      <c r="BZ6" s="21">
        <f t="shared" si="8"/>
        <v>52.94</v>
      </c>
      <c r="CA6" s="20" t="str">
        <f>IF(CA7="","",IF(CA7="-","【-】","【"&amp;SUBSTITUTE(TEXT(CA7,"#,##0.00"),"-","△")&amp;"】"))</f>
        <v>【57.02】</v>
      </c>
      <c r="CB6" s="21">
        <f>IF(CB7="",NA(),CB7)</f>
        <v>243.81</v>
      </c>
      <c r="CC6" s="21">
        <f t="shared" ref="CC6:CK6" si="9">IF(CC7="",NA(),CC7)</f>
        <v>243.88</v>
      </c>
      <c r="CD6" s="21">
        <f t="shared" si="9"/>
        <v>263.22000000000003</v>
      </c>
      <c r="CE6" s="21">
        <f t="shared" si="9"/>
        <v>266.54000000000002</v>
      </c>
      <c r="CF6" s="21">
        <f t="shared" si="9"/>
        <v>285.70999999999998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47.72</v>
      </c>
      <c r="CN6" s="21">
        <f t="shared" ref="CN6:CV6" si="10">IF(CN7="",NA(),CN7)</f>
        <v>45.98</v>
      </c>
      <c r="CO6" s="21">
        <f t="shared" si="10"/>
        <v>49.62</v>
      </c>
      <c r="CP6" s="21">
        <f t="shared" si="10"/>
        <v>49.45</v>
      </c>
      <c r="CQ6" s="21">
        <f t="shared" si="10"/>
        <v>41.74</v>
      </c>
      <c r="CR6" s="21">
        <f t="shared" si="10"/>
        <v>50.68</v>
      </c>
      <c r="CS6" s="21">
        <f t="shared" si="10"/>
        <v>50.14</v>
      </c>
      <c r="CT6" s="21">
        <f t="shared" si="10"/>
        <v>54.83</v>
      </c>
      <c r="CU6" s="21">
        <f t="shared" si="10"/>
        <v>66.53</v>
      </c>
      <c r="CV6" s="21">
        <f t="shared" si="10"/>
        <v>52.35</v>
      </c>
      <c r="CW6" s="20" t="str">
        <f>IF(CW7="","",IF(CW7="-","【-】","【"&amp;SUBSTITUTE(TEXT(CW7,"#,##0.00"),"-","△")&amp;"】"))</f>
        <v>【52.55】</v>
      </c>
      <c r="CX6" s="21">
        <f>IF(CX7="",NA(),CX7)</f>
        <v>81.37</v>
      </c>
      <c r="CY6" s="21">
        <f t="shared" ref="CY6:DG6" si="11">IF(CY7="",NA(),CY7)</f>
        <v>81.819999999999993</v>
      </c>
      <c r="CZ6" s="21">
        <f t="shared" si="11"/>
        <v>82.15</v>
      </c>
      <c r="DA6" s="21">
        <f t="shared" si="11"/>
        <v>83.05</v>
      </c>
      <c r="DB6" s="21">
        <f t="shared" si="11"/>
        <v>83.6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323438</v>
      </c>
      <c r="D7" s="23">
        <v>47</v>
      </c>
      <c r="E7" s="23">
        <v>17</v>
      </c>
      <c r="F7" s="23">
        <v>5</v>
      </c>
      <c r="G7" s="23">
        <v>0</v>
      </c>
      <c r="H7" s="23" t="s">
        <v>98</v>
      </c>
      <c r="I7" s="23" t="s">
        <v>99</v>
      </c>
      <c r="J7" s="23" t="s">
        <v>100</v>
      </c>
      <c r="K7" s="23" t="s">
        <v>101</v>
      </c>
      <c r="L7" s="23" t="s">
        <v>102</v>
      </c>
      <c r="M7" s="23" t="s">
        <v>103</v>
      </c>
      <c r="N7" s="24" t="s">
        <v>104</v>
      </c>
      <c r="O7" s="24" t="s">
        <v>105</v>
      </c>
      <c r="P7" s="24">
        <v>38.15</v>
      </c>
      <c r="Q7" s="24">
        <v>100</v>
      </c>
      <c r="R7" s="24">
        <v>3630</v>
      </c>
      <c r="S7" s="24">
        <v>11630</v>
      </c>
      <c r="T7" s="24">
        <v>368.01</v>
      </c>
      <c r="U7" s="24">
        <v>31.6</v>
      </c>
      <c r="V7" s="24">
        <v>4360</v>
      </c>
      <c r="W7" s="24">
        <v>2.34</v>
      </c>
      <c r="X7" s="24">
        <v>1863.25</v>
      </c>
      <c r="Y7" s="24">
        <v>70.59</v>
      </c>
      <c r="Z7" s="24">
        <v>67.28</v>
      </c>
      <c r="AA7" s="24">
        <v>66.53</v>
      </c>
      <c r="AB7" s="24">
        <v>64.81</v>
      </c>
      <c r="AC7" s="24">
        <v>66.33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2215.54</v>
      </c>
      <c r="BG7" s="24">
        <v>2110.4299999999998</v>
      </c>
      <c r="BH7" s="24">
        <v>2144.6</v>
      </c>
      <c r="BI7" s="24">
        <v>1902.35</v>
      </c>
      <c r="BJ7" s="24">
        <v>2611.66</v>
      </c>
      <c r="BK7" s="24">
        <v>789.46</v>
      </c>
      <c r="BL7" s="24">
        <v>826.83</v>
      </c>
      <c r="BM7" s="24">
        <v>867.83</v>
      </c>
      <c r="BN7" s="24">
        <v>791.76</v>
      </c>
      <c r="BO7" s="24">
        <v>900.82</v>
      </c>
      <c r="BP7" s="24">
        <v>809.19</v>
      </c>
      <c r="BQ7" s="24">
        <v>71.599999999999994</v>
      </c>
      <c r="BR7" s="24">
        <v>74.38</v>
      </c>
      <c r="BS7" s="24">
        <v>69.81</v>
      </c>
      <c r="BT7" s="24">
        <v>71.12</v>
      </c>
      <c r="BU7" s="24">
        <v>67.42</v>
      </c>
      <c r="BV7" s="24">
        <v>57.77</v>
      </c>
      <c r="BW7" s="24">
        <v>57.31</v>
      </c>
      <c r="BX7" s="24">
        <v>57.08</v>
      </c>
      <c r="BY7" s="24">
        <v>56.26</v>
      </c>
      <c r="BZ7" s="24">
        <v>52.94</v>
      </c>
      <c r="CA7" s="24">
        <v>57.02</v>
      </c>
      <c r="CB7" s="24">
        <v>243.81</v>
      </c>
      <c r="CC7" s="24">
        <v>243.88</v>
      </c>
      <c r="CD7" s="24">
        <v>263.22000000000003</v>
      </c>
      <c r="CE7" s="24">
        <v>266.54000000000002</v>
      </c>
      <c r="CF7" s="24">
        <v>285.70999999999998</v>
      </c>
      <c r="CG7" s="24">
        <v>274.35000000000002</v>
      </c>
      <c r="CH7" s="24">
        <v>273.52</v>
      </c>
      <c r="CI7" s="24">
        <v>274.99</v>
      </c>
      <c r="CJ7" s="24">
        <v>282.08999999999997</v>
      </c>
      <c r="CK7" s="24">
        <v>303.27999999999997</v>
      </c>
      <c r="CL7" s="24">
        <v>273.68</v>
      </c>
      <c r="CM7" s="24">
        <v>47.72</v>
      </c>
      <c r="CN7" s="24">
        <v>45.98</v>
      </c>
      <c r="CO7" s="24">
        <v>49.62</v>
      </c>
      <c r="CP7" s="24">
        <v>49.45</v>
      </c>
      <c r="CQ7" s="24">
        <v>41.74</v>
      </c>
      <c r="CR7" s="24">
        <v>50.68</v>
      </c>
      <c r="CS7" s="24">
        <v>50.14</v>
      </c>
      <c r="CT7" s="24">
        <v>54.83</v>
      </c>
      <c r="CU7" s="24">
        <v>66.53</v>
      </c>
      <c r="CV7" s="24">
        <v>52.35</v>
      </c>
      <c r="CW7" s="24">
        <v>52.55</v>
      </c>
      <c r="CX7" s="24">
        <v>81.37</v>
      </c>
      <c r="CY7" s="24">
        <v>81.819999999999993</v>
      </c>
      <c r="CZ7" s="24">
        <v>82.15</v>
      </c>
      <c r="DA7" s="24">
        <v>83.05</v>
      </c>
      <c r="DB7" s="24">
        <v>83.6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梅木 美穂</cp:lastModifiedBy>
  <dcterms:created xsi:type="dcterms:W3CDTF">2023-12-12T02:55:19Z</dcterms:created>
  <dcterms:modified xsi:type="dcterms:W3CDTF">2024-02-01T01:32:41Z</dcterms:modified>
  <cp:category/>
</cp:coreProperties>
</file>