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0.11.16\水道局\01.総務課\008財務共通全般\公営企業に係る「経営比較分析表」の策定\R4分\下水（非適用）\"/>
    </mc:Choice>
  </mc:AlternateContent>
  <xr:revisionPtr revIDLastSave="0" documentId="13_ncr:1_{D78090DD-9892-4313-82A0-8C6F440F82D7}" xr6:coauthVersionLast="47" xr6:coauthVersionMax="47" xr10:uidLastSave="{00000000-0000-0000-0000-000000000000}"/>
  <workbookProtection workbookAlgorithmName="SHA-512" workbookHashValue="UXdZHHz0fWjUoB6ABPkoOJstSygLe1G/riC5DLliLdv6xwpmGBO6SiK6Yh8t9Mtfj7gUoNJEb9UjMczL/Gfzkg==" workbookSaltValue="qO3f0OvWZzZAcFB1M+NYO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BB10" i="4"/>
  <c r="AL10" i="4"/>
  <c r="AD10" i="4"/>
  <c r="P10" i="4"/>
  <c r="B10" i="4"/>
  <c r="AT8" i="4"/>
  <c r="AD8" i="4"/>
  <c r="W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<sst xmlns="http://schemas.openxmlformats.org/spreadsheetml/2006/main" count="236" uniqueCount="118">
  <si>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</si>
  <si>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</si>
  <si>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</si>
  <si>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</si>
  <si>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</si>
  <si>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</si>
  <si>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</si>
  <si>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</si>
  <si>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</si>
  <si>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</si>
  <si>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</si>
  <si>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</si>
  <si>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</si>
  <si>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</si>
  <si>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</si>
  <si>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</si>
  <si>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</si>
  <si>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</si>
  <si>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</si>
  <si>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</si>
  <si>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</si>
  <si>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</si>
  <si>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</si>
  <si>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</si>
  <si>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</si>
  <si>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</si>
  <si>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</si>
  <si>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</si>
  <si>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</si>
  <si>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</si>
  <si>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</si>
  <si>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</si>
  <si>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</si>
  <si>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</si>
  <si>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</si>
  <si>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</si>
  <si>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</si>
  <si>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</si>
  <si>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</si>
  <si>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</si>
  <si>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</si>
  <si>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</si>
  <si>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</si>
  <si>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</si>
  <si>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</si>
  <si>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</si>
  <si>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</si>
  <si>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</si>
  <si>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</si>
  <si>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</si>
  <si>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</si>
  <si>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</si>
  <si>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</si>
  <si>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</si>
  <si>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</si>
  <si>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</si>
  <si>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</si>
  <si>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</si>
  <si>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</si>
  <si>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</si>
  <si>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</si>
  <si>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</si>
  <si>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</si>
  <si>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</si>
  <si>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</si>
  <si>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</si>
  <si>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</si>
  <si>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</si>
  <si>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</si>
  <si>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</si>
  <si>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</si>
  <si>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</si>
  <si>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</si>
  <si>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</si>
  <si>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</si>
  <si>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</si>
  <si>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</si>
  <si>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</si>
  <si>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</si>
  <si>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</si>
  <si>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</si>
  <si>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</si>
  <si>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</si>
  <si>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</si>
  <si>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</si>
  <si>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</si>
  <si>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</si>
  <si>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</si>
  <si>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</si>
  <si>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</si>
  <si>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</si>
  <si>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</si>
  <si>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</si>
  <si>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</si>
  <si>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</si>
  <si>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</si>
  <si>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</si>
  <si>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</si>
  <si>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</si>
  <si>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</si>
  <si>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</si>
  <si>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</si>
  <si>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</si>
  <si>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</si>
  <si>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</si>
  <si>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</si>
  <si>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</si>
  <si>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</si>
  <si>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</si>
  <si>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</si>
  <si>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</si>
  <si>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</si>
  <si>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</si>
  <si>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</si>
  <si>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</si>
  <si>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①収益的収支比率
　総費用のうち地方債償還金の負担が大きいため、収益的収入のみでは賄えておらず、100％を下回っている。
④企業債残高対事業規模比率
　企業債残高に対する一般会計負担額が高いため類似団体の平均値を大幅に下回っている。
⑤経費回収率
　前年度に比べ、回収率はわずかながら上昇となった。R4から使用料を改定しているが、まだ回収すべき経費を使用料で賄えていない状況である。
⑥汚水処理原価
　有収水量１㎥あたりの汚水処理費が増加し、類似団体の平均値に対して効率的な汚水処理が実施できているとはいえない状態である。地理的要因等も考えられるが、施設の統廃合を検討するといった経営改善が必要である。
⑦施設利用率
　施設の対応可能な処理能力に対する一日平均処理水量の割合が類似団体の平均値を下回っている。近年、利用率が減少傾向にあるため、施設の利用状況や適正規模を検討する必要がある。
⑧水洗化率
　水洗便所を設置して汚水処理している人口の割合が類似団体の平均値を上回っている。100％に近づけるよう水洗化率の向上の取組が必要である。
</t>
    <rPh sb="10" eb="11">
      <t>ソウ</t>
    </rPh>
    <rPh sb="11" eb="13">
      <t>ヒヨウ</t>
    </rPh>
    <rPh sb="16" eb="19">
      <t>チホウサイ</t>
    </rPh>
    <rPh sb="19" eb="22">
      <t>ショウカンキン</t>
    </rPh>
    <rPh sb="23" eb="25">
      <t>フタン</t>
    </rPh>
    <rPh sb="26" eb="27">
      <t>オオ</t>
    </rPh>
    <rPh sb="32" eb="37">
      <t>シュウエキテキシュウニュウ</t>
    </rPh>
    <rPh sb="41" eb="42">
      <t>マカナ</t>
    </rPh>
    <rPh sb="53" eb="55">
      <t>シタマワ</t>
    </rPh>
    <rPh sb="107" eb="109">
      <t>オオハバ</t>
    </rPh>
    <rPh sb="144" eb="146">
      <t>ジョウショウ</t>
    </rPh>
    <rPh sb="159" eb="161">
      <t>カイテイ</t>
    </rPh>
    <rPh sb="278" eb="280">
      <t>シセツ</t>
    </rPh>
    <rPh sb="281" eb="284">
      <t>トウハイゴウ</t>
    </rPh>
    <phoneticPr fontId="4"/>
  </si>
  <si>
    <t>　供用開始が昭和62年で布設から34年経過しており、ポンプ等の機器類は順次、更新・修繕等を行っている。
　今後、管渠等の老朽化に伴い修繕費用が必要になってくると想定される。</t>
    <rPh sb="19" eb="21">
      <t>ケイカ</t>
    </rPh>
    <rPh sb="38" eb="40">
      <t>コウシン</t>
    </rPh>
    <phoneticPr fontId="4"/>
  </si>
  <si>
    <t>　R4年度から使用料の改定を行っているが、人口減少などによって有収水量が減少しているため、今後も適正な使用料について定期的に見直ししていく必要がある。
  費用については、農集の一部を公共下水道に接続するなど、維持管理の効率化（施設の統廃合、事業委託等による維持管理費の削減）を検討し、経営基盤の強化を図り、持続可能な事業経営を行う必要がある。
　また、経営の透明性を向上させ、事業の経営健全化のため、R６年度から公営企業会計を適用するよう準備を進めている。</t>
    <rPh sb="3" eb="5">
      <t>ネンド</t>
    </rPh>
    <rPh sb="7" eb="10">
      <t>シヨウリョウ</t>
    </rPh>
    <rPh sb="11" eb="13">
      <t>カイテイ</t>
    </rPh>
    <rPh sb="14" eb="15">
      <t>オコナ</t>
    </rPh>
    <rPh sb="21" eb="25">
      <t>ジンコウゲンショウ</t>
    </rPh>
    <rPh sb="31" eb="35">
      <t>ユウシュウスイリョウ</t>
    </rPh>
    <rPh sb="36" eb="38">
      <t>ゲンショウ</t>
    </rPh>
    <rPh sb="45" eb="47">
      <t>コンゴ</t>
    </rPh>
    <rPh sb="48" eb="50">
      <t>テキセイ</t>
    </rPh>
    <rPh sb="51" eb="54">
      <t>シヨウリョウ</t>
    </rPh>
    <rPh sb="58" eb="61">
      <t>テイキテキ</t>
    </rPh>
    <rPh sb="62" eb="64">
      <t>ミナオ</t>
    </rPh>
    <rPh sb="69" eb="71">
      <t>ヒツヨウ</t>
    </rPh>
    <rPh sb="189" eb="191">
      <t>ジギョウ</t>
    </rPh>
    <rPh sb="192" eb="194">
      <t>ケイエイ</t>
    </rPh>
    <rPh sb="194" eb="197">
      <t>ケンゼンカ</t>
    </rPh>
    <rPh sb="203" eb="20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</si>
</sst>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FA-4027-96AE-FF6064BFB73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0.02</c:v>
                </c:pt>
                <c:pt idx="2">
                  <c:v>0.02</c:v>
                </c:pt>
                <c:pt idx="3">
                  <c:v>0.01</c:v>
                </c:pt>
                <c:pt idx="4">
                  <c:v>0.01</c:v>
                </c:pt>
              </c:numCache>
            </c:numRef>
          </c:val>
          <c:smooth val="0"/>
          <c:extLst>
            <c:ext xmlns:c16="http://schemas.microsoft.com/office/drawing/2014/chart" uri="{C3380CC4-5D6E-409C-BE32-E72D297353CC}">
              <c16:uniqueId val="{00000001-CEFA-4027-96AE-FF6064BFB73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55.46</c:v>
                </c:pt>
                <c:pt idx="1">
                  <c:v>53.15</c:v>
                </c:pt>
                <c:pt idx="2">
                  <c:v>54.8</c:v>
                </c:pt>
                <c:pt idx="3">
                  <c:v>52.92</c:v>
                </c:pt>
                <c:pt idx="4">
                  <c:v>44.81</c:v>
                </c:pt>
              </c:numCache>
            </c:numRef>
          </c:val>
          <c:extLst>
            <c:ext xmlns:c16="http://schemas.microsoft.com/office/drawing/2014/chart" uri="{C3380CC4-5D6E-409C-BE32-E72D297353CC}">
              <c16:uniqueId val="{00000000-19FF-4E50-A7F8-DE501AA6E17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56.72</c:v>
                </c:pt>
                <c:pt idx="1">
                  <c:v>54.06</c:v>
                </c:pt>
                <c:pt idx="2">
                  <c:v>55.26</c:v>
                </c:pt>
                <c:pt idx="3">
                  <c:v>54.54</c:v>
                </c:pt>
                <c:pt idx="4">
                  <c:v>52.9</c:v>
                </c:pt>
              </c:numCache>
            </c:numRef>
          </c:val>
          <c:smooth val="0"/>
          <c:extLst>
            <c:ext xmlns:c16="http://schemas.microsoft.com/office/drawing/2014/chart" uri="{C3380CC4-5D6E-409C-BE32-E72D297353CC}">
              <c16:uniqueId val="{00000001-19FF-4E50-A7F8-DE501AA6E17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89.22</c:v>
                </c:pt>
                <c:pt idx="1">
                  <c:v>90.78</c:v>
                </c:pt>
                <c:pt idx="2">
                  <c:v>91.05</c:v>
                </c:pt>
                <c:pt idx="3">
                  <c:v>91.17</c:v>
                </c:pt>
                <c:pt idx="4">
                  <c:v>91.12</c:v>
                </c:pt>
              </c:numCache>
            </c:numRef>
          </c:val>
          <c:extLst>
            <c:ext xmlns:c16="http://schemas.microsoft.com/office/drawing/2014/chart" uri="{C3380CC4-5D6E-409C-BE32-E72D297353CC}">
              <c16:uniqueId val="{00000000-2DC2-4E8B-8C05-639B91E387F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90.04</c:v>
                </c:pt>
                <c:pt idx="1">
                  <c:v>90.11</c:v>
                </c:pt>
                <c:pt idx="2">
                  <c:v>90.52</c:v>
                </c:pt>
                <c:pt idx="3">
                  <c:v>90.3</c:v>
                </c:pt>
                <c:pt idx="4">
                  <c:v>90.3</c:v>
                </c:pt>
              </c:numCache>
            </c:numRef>
          </c:val>
          <c:smooth val="0"/>
          <c:extLst>
            <c:ext xmlns:c16="http://schemas.microsoft.com/office/drawing/2014/chart" uri="{C3380CC4-5D6E-409C-BE32-E72D297353CC}">
              <c16:uniqueId val="{00000001-2DC2-4E8B-8C05-639B91E387F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81.37</c:v>
                </c:pt>
                <c:pt idx="1">
                  <c:v>76.91</c:v>
                </c:pt>
                <c:pt idx="2">
                  <c:v>76.98</c:v>
                </c:pt>
                <c:pt idx="3">
                  <c:v>76.430000000000007</c:v>
                </c:pt>
                <c:pt idx="4">
                  <c:v>74.66</c:v>
                </c:pt>
              </c:numCache>
            </c:numRef>
          </c:val>
          <c:extLst>
            <c:ext xmlns:c16="http://schemas.microsoft.com/office/drawing/2014/chart" uri="{C3380CC4-5D6E-409C-BE32-E72D297353CC}">
              <c16:uniqueId val="{00000000-2C62-4539-8595-AC35F6226C6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62-4539-8595-AC35F6226C6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B56-4300-89C9-A7FBA9CC538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B56-4300-89C9-A7FBA9CC538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0D-4E15-A2A0-0D0847D666A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0D-4E15-A2A0-0D0847D666A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81-4ECF-B39A-A0ADB3571EC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81-4ECF-B39A-A0ADB3571EC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F2F-43B8-8C56-4E24C365D14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2F-43B8-8C56-4E24C365D14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1278.3499999999999</c:v>
                </c:pt>
                <c:pt idx="1">
                  <c:v>166.98</c:v>
                </c:pt>
                <c:pt idx="2">
                  <c:v>35.07</c:v>
                </c:pt>
                <c:pt idx="3">
                  <c:v>22.32</c:v>
                </c:pt>
                <c:pt idx="4">
                  <c:v>19.34</c:v>
                </c:pt>
              </c:numCache>
            </c:numRef>
          </c:val>
          <c:extLst>
            <c:ext xmlns:c16="http://schemas.microsoft.com/office/drawing/2014/chart" uri="{C3380CC4-5D6E-409C-BE32-E72D297353CC}">
              <c16:uniqueId val="{00000000-4F85-40A0-BDB6-B6910355F48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654.91999999999996</c:v>
                </c:pt>
                <c:pt idx="1">
                  <c:v>654.71</c:v>
                </c:pt>
                <c:pt idx="2">
                  <c:v>783.8</c:v>
                </c:pt>
                <c:pt idx="3">
                  <c:v>778.81</c:v>
                </c:pt>
                <c:pt idx="4">
                  <c:v>718.49</c:v>
                </c:pt>
              </c:numCache>
            </c:numRef>
          </c:val>
          <c:smooth val="0"/>
          <c:extLst>
            <c:ext xmlns:c16="http://schemas.microsoft.com/office/drawing/2014/chart" uri="{C3380CC4-5D6E-409C-BE32-E72D297353CC}">
              <c16:uniqueId val="{00000001-4F85-40A0-BDB6-B6910355F48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75.55</c:v>
                </c:pt>
                <c:pt idx="1">
                  <c:v>66.81</c:v>
                </c:pt>
                <c:pt idx="2">
                  <c:v>60.99</c:v>
                </c:pt>
                <c:pt idx="3">
                  <c:v>59.95</c:v>
                </c:pt>
                <c:pt idx="4">
                  <c:v>60.52</c:v>
                </c:pt>
              </c:numCache>
            </c:numRef>
          </c:val>
          <c:extLst>
            <c:ext xmlns:c16="http://schemas.microsoft.com/office/drawing/2014/chart" uri="{C3380CC4-5D6E-409C-BE32-E72D297353CC}">
              <c16:uniqueId val="{00000000-27B5-47A3-83A4-740228337456}"/>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65.39</c:v>
                </c:pt>
                <c:pt idx="1">
                  <c:v>65.37</c:v>
                </c:pt>
                <c:pt idx="2">
                  <c:v>68.11</c:v>
                </c:pt>
                <c:pt idx="3">
                  <c:v>67.23</c:v>
                </c:pt>
                <c:pt idx="4">
                  <c:v>61.82</c:v>
                </c:pt>
              </c:numCache>
            </c:numRef>
          </c:val>
          <c:smooth val="0"/>
          <c:extLst>
            <c:ext xmlns:c16="http://schemas.microsoft.com/office/drawing/2014/chart" uri="{C3380CC4-5D6E-409C-BE32-E72D297353CC}">
              <c16:uniqueId val="{00000001-27B5-47A3-83A4-740228337456}"/>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219.54</c:v>
                </c:pt>
                <c:pt idx="1">
                  <c:v>249.7</c:v>
                </c:pt>
                <c:pt idx="2">
                  <c:v>273.63</c:v>
                </c:pt>
                <c:pt idx="3">
                  <c:v>277.8</c:v>
                </c:pt>
                <c:pt idx="4">
                  <c:v>299.87</c:v>
                </c:pt>
              </c:numCache>
            </c:numRef>
          </c:val>
          <c:extLst>
            <c:ext xmlns:c16="http://schemas.microsoft.com/office/drawing/2014/chart" uri="{C3380CC4-5D6E-409C-BE32-E72D297353CC}">
              <c16:uniqueId val="{00000000-C835-474D-8243-F79ED7FDF78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230.88</c:v>
                </c:pt>
                <c:pt idx="1">
                  <c:v>228.99</c:v>
                </c:pt>
                <c:pt idx="2">
                  <c:v>222.41</c:v>
                </c:pt>
                <c:pt idx="3">
                  <c:v>228.21</c:v>
                </c:pt>
                <c:pt idx="4">
                  <c:v>246.9</c:v>
                </c:pt>
              </c:numCache>
            </c:numRef>
          </c:val>
          <c:smooth val="0"/>
          <c:extLst>
            <c:ext xmlns:c16="http://schemas.microsoft.com/office/drawing/2014/chart" uri="{C3380CC4-5D6E-409C-BE32-E72D297353CC}">
              <c16:uniqueId val="{00000001-C835-474D-8243-F79ED7FDF78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0"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島根県　雲南市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8"/>
      <c r="D7" s="48"/>
      <c r="E7" s="48"/>
      <c r="F7" s="48"/>
      <c r="G7" s="48"/>
      <c r="H7" s="48"/>
      <c r="I7" s="48" t="s">
        <v>2</v>
      </c>
      <c r="J7" s="48"/>
      <c r="K7" s="48"/>
      <c r="L7" s="48"/>
      <c r="M7" s="48"/>
      <c r="N7" s="48"/>
      <c r="O7" s="48"/>
      <c r="P7" s="48" t="s">
        <v>3</v>
      </c>
      <c r="Q7" s="48"/>
      <c r="R7" s="48"/>
      <c r="S7" s="48"/>
      <c r="T7" s="48"/>
      <c r="U7" s="48"/>
      <c r="V7" s="48"/>
      <c r="W7" s="48" t="s">
        <v>4</v>
      </c>
      <c r="X7" s="48"/>
      <c r="Y7" s="48"/>
      <c r="Z7" s="48"/>
      <c r="AA7" s="48"/>
      <c r="AB7" s="48"/>
      <c r="AC7" s="48"/>
      <c r="AD7" s="48" t="s">
        <v>5</v>
      </c>
      <c r="AE7" s="48"/>
      <c r="AF7" s="48"/>
      <c r="AG7" s="48"/>
      <c r="AH7" s="48"/>
      <c r="AI7" s="48"/>
      <c r="AJ7" s="48"/>
      <c r="AK7" s="3"/>
      <c r="AL7" s="48" t="s">
        <v>6</v>
      </c>
      <c r="AM7" s="48"/>
      <c r="AN7" s="48"/>
      <c r="AO7" s="48"/>
      <c r="AP7" s="48"/>
      <c r="AQ7" s="48"/>
      <c r="AR7" s="48"/>
      <c r="AS7" s="48"/>
      <c r="AT7" s="48" t="s">
        <v>7</v>
      </c>
      <c r="AU7" s="48"/>
      <c r="AV7" s="48"/>
      <c r="AW7" s="48"/>
      <c r="AX7" s="48"/>
      <c r="AY7" s="48"/>
      <c r="AZ7" s="48"/>
      <c r="BA7" s="48"/>
      <c r="BB7" s="48" t="s">
        <v>8</v>
      </c>
      <c r="BC7" s="48"/>
      <c r="BD7" s="48"/>
      <c r="BE7" s="48"/>
      <c r="BF7" s="48"/>
      <c r="BG7" s="48"/>
      <c r="BH7" s="48"/>
      <c r="BI7" s="48"/>
      <c r="BJ7" s="3"/>
      <c r="BK7" s="3"/>
      <c r="BL7" s="70" t="s">
        <v>9</v>
      </c>
      <c r="BM7" s="71"/>
      <c r="BN7" s="71"/>
      <c r="BO7" s="71"/>
      <c r="BP7" s="71"/>
      <c r="BQ7" s="71"/>
      <c r="BR7" s="71"/>
      <c r="BS7" s="71"/>
      <c r="BT7" s="71"/>
      <c r="BU7" s="71"/>
      <c r="BV7" s="71"/>
      <c r="BW7" s="71"/>
      <c r="BX7" s="71"/>
      <c r="BY7" s="72"/>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F1</v>
      </c>
      <c r="X8" s="66"/>
      <c r="Y8" s="66"/>
      <c r="Z8" s="66"/>
      <c r="AA8" s="66"/>
      <c r="AB8" s="66"/>
      <c r="AC8" s="66"/>
      <c r="AD8" s="67" t="str">
        <f>データ!$M$6</f>
        <v>非設置</v>
      </c>
      <c r="AE8" s="67"/>
      <c r="AF8" s="67"/>
      <c r="AG8" s="67"/>
      <c r="AH8" s="67"/>
      <c r="AI8" s="67"/>
      <c r="AJ8" s="67"/>
      <c r="AK8" s="3"/>
      <c r="AL8" s="47">
        <f>データ!S6</f>
        <v>35738</v>
      </c>
      <c r="AM8" s="47"/>
      <c r="AN8" s="47"/>
      <c r="AO8" s="47"/>
      <c r="AP8" s="47"/>
      <c r="AQ8" s="47"/>
      <c r="AR8" s="47"/>
      <c r="AS8" s="47"/>
      <c r="AT8" s="46">
        <f>データ!T6</f>
        <v>553.17999999999995</v>
      </c>
      <c r="AU8" s="46"/>
      <c r="AV8" s="46"/>
      <c r="AW8" s="46"/>
      <c r="AX8" s="46"/>
      <c r="AY8" s="46"/>
      <c r="AZ8" s="46"/>
      <c r="BA8" s="46"/>
      <c r="BB8" s="46">
        <f>データ!U6</f>
        <v>64.599999999999994</v>
      </c>
      <c r="BC8" s="46"/>
      <c r="BD8" s="46"/>
      <c r="BE8" s="46"/>
      <c r="BF8" s="46"/>
      <c r="BG8" s="46"/>
      <c r="BH8" s="46"/>
      <c r="BI8" s="46"/>
      <c r="BJ8" s="3"/>
      <c r="BK8" s="3"/>
      <c r="BL8" s="62" t="s">
        <v>10</v>
      </c>
      <c r="BM8" s="63"/>
      <c r="BN8" s="64" t="s">
        <v>11</v>
      </c>
      <c r="BO8" s="64"/>
      <c r="BP8" s="64"/>
      <c r="BQ8" s="64"/>
      <c r="BR8" s="64"/>
      <c r="BS8" s="64"/>
      <c r="BT8" s="64"/>
      <c r="BU8" s="64"/>
      <c r="BV8" s="64"/>
      <c r="BW8" s="64"/>
      <c r="BX8" s="64"/>
      <c r="BY8" s="65"/>
    </row>
    <row r="9" spans="1:78" ht="18.75" customHeight="1" x14ac:dyDescent="0.15">
      <c r="A9" s="2"/>
      <c r="B9" s="48" t="s">
        <v>12</v>
      </c>
      <c r="C9" s="48"/>
      <c r="D9" s="48"/>
      <c r="E9" s="48"/>
      <c r="F9" s="48"/>
      <c r="G9" s="48"/>
      <c r="H9" s="48"/>
      <c r="I9" s="48" t="s">
        <v>13</v>
      </c>
      <c r="J9" s="48"/>
      <c r="K9" s="48"/>
      <c r="L9" s="48"/>
      <c r="M9" s="48"/>
      <c r="N9" s="48"/>
      <c r="O9" s="48"/>
      <c r="P9" s="48" t="s">
        <v>14</v>
      </c>
      <c r="Q9" s="48"/>
      <c r="R9" s="48"/>
      <c r="S9" s="48"/>
      <c r="T9" s="48"/>
      <c r="U9" s="48"/>
      <c r="V9" s="48"/>
      <c r="W9" s="48" t="s">
        <v>15</v>
      </c>
      <c r="X9" s="48"/>
      <c r="Y9" s="48"/>
      <c r="Z9" s="48"/>
      <c r="AA9" s="48"/>
      <c r="AB9" s="48"/>
      <c r="AC9" s="48"/>
      <c r="AD9" s="48" t="s">
        <v>16</v>
      </c>
      <c r="AE9" s="48"/>
      <c r="AF9" s="48"/>
      <c r="AG9" s="48"/>
      <c r="AH9" s="48"/>
      <c r="AI9" s="48"/>
      <c r="AJ9" s="48"/>
      <c r="AK9" s="3"/>
      <c r="AL9" s="48" t="s">
        <v>17</v>
      </c>
      <c r="AM9" s="48"/>
      <c r="AN9" s="48"/>
      <c r="AO9" s="48"/>
      <c r="AP9" s="48"/>
      <c r="AQ9" s="48"/>
      <c r="AR9" s="48"/>
      <c r="AS9" s="48"/>
      <c r="AT9" s="48" t="s">
        <v>18</v>
      </c>
      <c r="AU9" s="48"/>
      <c r="AV9" s="48"/>
      <c r="AW9" s="48"/>
      <c r="AX9" s="48"/>
      <c r="AY9" s="48"/>
      <c r="AZ9" s="48"/>
      <c r="BA9" s="48"/>
      <c r="BB9" s="48" t="s">
        <v>19</v>
      </c>
      <c r="BC9" s="48"/>
      <c r="BD9" s="48"/>
      <c r="BE9" s="48"/>
      <c r="BF9" s="48"/>
      <c r="BG9" s="48"/>
      <c r="BH9" s="48"/>
      <c r="BI9" s="48"/>
      <c r="BJ9" s="3"/>
      <c r="BK9" s="3"/>
      <c r="BL9" s="49" t="s">
        <v>20</v>
      </c>
      <c r="BM9" s="50"/>
      <c r="BN9" s="51" t="s">
        <v>21</v>
      </c>
      <c r="BO9" s="51"/>
      <c r="BP9" s="51"/>
      <c r="BQ9" s="51"/>
      <c r="BR9" s="51"/>
      <c r="BS9" s="51"/>
      <c r="BT9" s="51"/>
      <c r="BU9" s="51"/>
      <c r="BV9" s="51"/>
      <c r="BW9" s="51"/>
      <c r="BX9" s="51"/>
      <c r="BY9" s="5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23.42</v>
      </c>
      <c r="Q10" s="46"/>
      <c r="R10" s="46"/>
      <c r="S10" s="46"/>
      <c r="T10" s="46"/>
      <c r="U10" s="46"/>
      <c r="V10" s="46"/>
      <c r="W10" s="46">
        <f>データ!Q6</f>
        <v>94.65</v>
      </c>
      <c r="X10" s="46"/>
      <c r="Y10" s="46"/>
      <c r="Z10" s="46"/>
      <c r="AA10" s="46"/>
      <c r="AB10" s="46"/>
      <c r="AC10" s="46"/>
      <c r="AD10" s="47">
        <f>データ!R6</f>
        <v>3007</v>
      </c>
      <c r="AE10" s="47"/>
      <c r="AF10" s="47"/>
      <c r="AG10" s="47"/>
      <c r="AH10" s="47"/>
      <c r="AI10" s="47"/>
      <c r="AJ10" s="47"/>
      <c r="AK10" s="2"/>
      <c r="AL10" s="47">
        <f>データ!V6</f>
        <v>8310</v>
      </c>
      <c r="AM10" s="47"/>
      <c r="AN10" s="47"/>
      <c r="AO10" s="47"/>
      <c r="AP10" s="47"/>
      <c r="AQ10" s="47"/>
      <c r="AR10" s="47"/>
      <c r="AS10" s="47"/>
      <c r="AT10" s="46">
        <f>データ!W6</f>
        <v>5.19</v>
      </c>
      <c r="AU10" s="46"/>
      <c r="AV10" s="46"/>
      <c r="AW10" s="46"/>
      <c r="AX10" s="46"/>
      <c r="AY10" s="46"/>
      <c r="AZ10" s="46"/>
      <c r="BA10" s="46"/>
      <c r="BB10" s="46">
        <f>データ!X6</f>
        <v>1601.16</v>
      </c>
      <c r="BC10" s="46"/>
      <c r="BD10" s="46"/>
      <c r="BE10" s="46"/>
      <c r="BF10" s="46"/>
      <c r="BG10" s="46"/>
      <c r="BH10" s="46"/>
      <c r="BI10" s="46"/>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9" t="s">
        <v>26</v>
      </c>
      <c r="BM14" s="40"/>
      <c r="BN14" s="40"/>
      <c r="BO14" s="40"/>
      <c r="BP14" s="40"/>
      <c r="BQ14" s="40"/>
      <c r="BR14" s="40"/>
      <c r="BS14" s="40"/>
      <c r="BT14" s="40"/>
      <c r="BU14" s="40"/>
      <c r="BV14" s="40"/>
      <c r="BW14" s="40"/>
      <c r="BX14" s="40"/>
      <c r="BY14" s="40"/>
      <c r="BZ14" s="41"/>
    </row>
    <row r="15" spans="1:78" ht="13.5" customHeight="1" x14ac:dyDescent="0.15">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2"/>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2"/>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2"/>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2"/>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2"/>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2"/>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2"/>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2"/>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2"/>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2"/>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2"/>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2"/>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2"/>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2"/>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2"/>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2"/>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2"/>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2"/>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2"/>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2"/>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2"/>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2"/>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2"/>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2"/>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2"/>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2"/>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2"/>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3"/>
      <c r="BM44" s="34"/>
      <c r="BN44" s="34"/>
      <c r="BO44" s="34"/>
      <c r="BP44" s="34"/>
      <c r="BQ44" s="34"/>
      <c r="BR44" s="34"/>
      <c r="BS44" s="34"/>
      <c r="BT44" s="34"/>
      <c r="BU44" s="34"/>
      <c r="BV44" s="34"/>
      <c r="BW44" s="34"/>
      <c r="BX44" s="34"/>
      <c r="BY44" s="34"/>
      <c r="BZ44" s="3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15">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15">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2"/>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2"/>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2"/>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2"/>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2"/>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2"/>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2"/>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2"/>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2"/>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2"/>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2"/>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2"/>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2"/>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2"/>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2"/>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vaK66t2rOch0ZBb7pIKsmVAJk3263dZi7lfjcJ7Vxza5gTnSTENbiuyxx+29pb2WNw9WgW4xagbZ7CgxT4mIag==" saltValue="8n0GaJAeLWKMcq2I2TIJO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4" t="s">
        <v>53</v>
      </c>
      <c r="I3" s="75"/>
      <c r="J3" s="75"/>
      <c r="K3" s="75"/>
      <c r="L3" s="75"/>
      <c r="M3" s="75"/>
      <c r="N3" s="75"/>
      <c r="O3" s="75"/>
      <c r="P3" s="75"/>
      <c r="Q3" s="75"/>
      <c r="R3" s="75"/>
      <c r="S3" s="75"/>
      <c r="T3" s="75"/>
      <c r="U3" s="75"/>
      <c r="V3" s="75"/>
      <c r="W3" s="75"/>
      <c r="X3" s="76"/>
      <c r="Y3" s="80" t="s">
        <v>54</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55</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56</v>
      </c>
      <c r="B4" s="16"/>
      <c r="C4" s="16"/>
      <c r="D4" s="16"/>
      <c r="E4" s="16"/>
      <c r="F4" s="16"/>
      <c r="G4" s="16"/>
      <c r="H4" s="77"/>
      <c r="I4" s="78"/>
      <c r="J4" s="78"/>
      <c r="K4" s="78"/>
      <c r="L4" s="78"/>
      <c r="M4" s="78"/>
      <c r="N4" s="78"/>
      <c r="O4" s="78"/>
      <c r="P4" s="78"/>
      <c r="Q4" s="78"/>
      <c r="R4" s="78"/>
      <c r="S4" s="78"/>
      <c r="T4" s="78"/>
      <c r="U4" s="78"/>
      <c r="V4" s="78"/>
      <c r="W4" s="78"/>
      <c r="X4" s="79"/>
      <c r="Y4" s="73" t="s">
        <v>57</v>
      </c>
      <c r="Z4" s="73"/>
      <c r="AA4" s="73"/>
      <c r="AB4" s="73"/>
      <c r="AC4" s="73"/>
      <c r="AD4" s="73"/>
      <c r="AE4" s="73"/>
      <c r="AF4" s="73"/>
      <c r="AG4" s="73"/>
      <c r="AH4" s="73"/>
      <c r="AI4" s="73"/>
      <c r="AJ4" s="73" t="s">
        <v>58</v>
      </c>
      <c r="AK4" s="73"/>
      <c r="AL4" s="73"/>
      <c r="AM4" s="73"/>
      <c r="AN4" s="73"/>
      <c r="AO4" s="73"/>
      <c r="AP4" s="73"/>
      <c r="AQ4" s="73"/>
      <c r="AR4" s="73"/>
      <c r="AS4" s="73"/>
      <c r="AT4" s="73"/>
      <c r="AU4" s="73" t="s">
        <v>59</v>
      </c>
      <c r="AV4" s="73"/>
      <c r="AW4" s="73"/>
      <c r="AX4" s="73"/>
      <c r="AY4" s="73"/>
      <c r="AZ4" s="73"/>
      <c r="BA4" s="73"/>
      <c r="BB4" s="73"/>
      <c r="BC4" s="73"/>
      <c r="BD4" s="73"/>
      <c r="BE4" s="73"/>
      <c r="BF4" s="73" t="s">
        <v>60</v>
      </c>
      <c r="BG4" s="73"/>
      <c r="BH4" s="73"/>
      <c r="BI4" s="73"/>
      <c r="BJ4" s="73"/>
      <c r="BK4" s="73"/>
      <c r="BL4" s="73"/>
      <c r="BM4" s="73"/>
      <c r="BN4" s="73"/>
      <c r="BO4" s="73"/>
      <c r="BP4" s="73"/>
      <c r="BQ4" s="73" t="s">
        <v>61</v>
      </c>
      <c r="BR4" s="73"/>
      <c r="BS4" s="73"/>
      <c r="BT4" s="73"/>
      <c r="BU4" s="73"/>
      <c r="BV4" s="73"/>
      <c r="BW4" s="73"/>
      <c r="BX4" s="73"/>
      <c r="BY4" s="73"/>
      <c r="BZ4" s="73"/>
      <c r="CA4" s="73"/>
      <c r="CB4" s="73" t="s">
        <v>62</v>
      </c>
      <c r="CC4" s="73"/>
      <c r="CD4" s="73"/>
      <c r="CE4" s="73"/>
      <c r="CF4" s="73"/>
      <c r="CG4" s="73"/>
      <c r="CH4" s="73"/>
      <c r="CI4" s="73"/>
      <c r="CJ4" s="73"/>
      <c r="CK4" s="73"/>
      <c r="CL4" s="73"/>
      <c r="CM4" s="73" t="s">
        <v>63</v>
      </c>
      <c r="CN4" s="73"/>
      <c r="CO4" s="73"/>
      <c r="CP4" s="73"/>
      <c r="CQ4" s="73"/>
      <c r="CR4" s="73"/>
      <c r="CS4" s="73"/>
      <c r="CT4" s="73"/>
      <c r="CU4" s="73"/>
      <c r="CV4" s="73"/>
      <c r="CW4" s="73"/>
      <c r="CX4" s="73" t="s">
        <v>64</v>
      </c>
      <c r="CY4" s="73"/>
      <c r="CZ4" s="73"/>
      <c r="DA4" s="73"/>
      <c r="DB4" s="73"/>
      <c r="DC4" s="73"/>
      <c r="DD4" s="73"/>
      <c r="DE4" s="73"/>
      <c r="DF4" s="73"/>
      <c r="DG4" s="73"/>
      <c r="DH4" s="73"/>
      <c r="DI4" s="73" t="s">
        <v>65</v>
      </c>
      <c r="DJ4" s="73"/>
      <c r="DK4" s="73"/>
      <c r="DL4" s="73"/>
      <c r="DM4" s="73"/>
      <c r="DN4" s="73"/>
      <c r="DO4" s="73"/>
      <c r="DP4" s="73"/>
      <c r="DQ4" s="73"/>
      <c r="DR4" s="73"/>
      <c r="DS4" s="73"/>
      <c r="DT4" s="73" t="s">
        <v>66</v>
      </c>
      <c r="DU4" s="73"/>
      <c r="DV4" s="73"/>
      <c r="DW4" s="73"/>
      <c r="DX4" s="73"/>
      <c r="DY4" s="73"/>
      <c r="DZ4" s="73"/>
      <c r="EA4" s="73"/>
      <c r="EB4" s="73"/>
      <c r="EC4" s="73"/>
      <c r="ED4" s="73"/>
      <c r="EE4" s="73" t="s">
        <v>67</v>
      </c>
      <c r="EF4" s="73"/>
      <c r="EG4" s="73"/>
      <c r="EH4" s="73"/>
      <c r="EI4" s="73"/>
      <c r="EJ4" s="73"/>
      <c r="EK4" s="73"/>
      <c r="EL4" s="73"/>
      <c r="EM4" s="73"/>
      <c r="EN4" s="73"/>
      <c r="EO4" s="73"/>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322091</v>
      </c>
      <c r="D6" s="19">
        <f t="shared" si="3"/>
        <v>47</v>
      </c>
      <c r="E6" s="19">
        <f t="shared" si="3"/>
        <v>17</v>
      </c>
      <c r="F6" s="19">
        <f t="shared" si="3"/>
        <v>5</v>
      </c>
      <c r="G6" s="19">
        <f t="shared" si="3"/>
        <v>0</v>
      </c>
      <c r="H6" s="19" t="str">
        <f t="shared" si="3"/>
        <v>島根県　雲南市</v>
      </c>
      <c r="I6" s="19" t="str">
        <f t="shared" si="3"/>
        <v>法非適用</v>
      </c>
      <c r="J6" s="19" t="str">
        <f t="shared" si="3"/>
        <v>下水道事業</v>
      </c>
      <c r="K6" s="19" t="str">
        <f t="shared" si="3"/>
        <v>農業集落排水</v>
      </c>
      <c r="L6" s="19" t="str">
        <f t="shared" si="3"/>
        <v>F1</v>
      </c>
      <c r="M6" s="19" t="str">
        <f t="shared" si="3"/>
        <v>非設置</v>
      </c>
      <c r="N6" s="20" t="str">
        <f t="shared" si="3"/>
        <v>-</v>
      </c>
      <c r="O6" s="20" t="str">
        <f t="shared" si="3"/>
        <v>該当数値なし</v>
      </c>
      <c r="P6" s="20">
        <f t="shared" si="3"/>
        <v>23.42</v>
      </c>
      <c r="Q6" s="20">
        <f t="shared" si="3"/>
        <v>94.65</v>
      </c>
      <c r="R6" s="20">
        <f t="shared" si="3"/>
        <v>3007</v>
      </c>
      <c r="S6" s="20">
        <f t="shared" si="3"/>
        <v>35738</v>
      </c>
      <c r="T6" s="20">
        <f t="shared" si="3"/>
        <v>553.17999999999995</v>
      </c>
      <c r="U6" s="20">
        <f t="shared" si="3"/>
        <v>64.599999999999994</v>
      </c>
      <c r="V6" s="20">
        <f t="shared" si="3"/>
        <v>8310</v>
      </c>
      <c r="W6" s="20">
        <f t="shared" si="3"/>
        <v>5.19</v>
      </c>
      <c r="X6" s="20">
        <f t="shared" si="3"/>
        <v>1601.16</v>
      </c>
      <c r="Y6" s="21">
        <f>IF(Y7="",NA(),Y7)</f>
        <v>81.37</v>
      </c>
      <c r="Z6" s="21">
        <f t="shared" ref="Z6:AH6" si="4">IF(Z7="",NA(),Z7)</f>
        <v>76.91</v>
      </c>
      <c r="AA6" s="21">
        <f t="shared" si="4"/>
        <v>76.98</v>
      </c>
      <c r="AB6" s="21">
        <f t="shared" si="4"/>
        <v>76.430000000000007</v>
      </c>
      <c r="AC6" s="21">
        <f t="shared" si="4"/>
        <v>74.66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1278.3499999999999</v>
      </c>
      <c r="BG6" s="21">
        <f t="shared" ref="BG6:BO6" si="7">IF(BG7="",NA(),BG7)</f>
        <v>166.98</v>
      </c>
      <c r="BH6" s="21">
        <f t="shared" si="7"/>
        <v>35.07</v>
      </c>
      <c r="BI6" s="21">
        <f t="shared" si="7"/>
        <v>22.32</v>
      </c>
      <c r="BJ6" s="21">
        <f t="shared" si="7"/>
        <v>19.34</v>
      </c>
      <c r="BK6" s="21">
        <f t="shared" si="7"/>
        <v>654.91999999999996</v>
      </c>
      <c r="BL6" s="21">
        <f t="shared" si="7"/>
        <v>654.71</v>
      </c>
      <c r="BM6" s="21">
        <f t="shared" si="7"/>
        <v>783.8</v>
      </c>
      <c r="BN6" s="21">
        <f t="shared" si="7"/>
        <v>778.81</v>
      </c>
      <c r="BO6" s="21">
        <f t="shared" si="7"/>
        <v>718.49</v>
      </c>
      <c r="BP6" s="20" t="str">
        <f>IF(BP7="","",IF(BP7="-","【-】","【"&amp;SUBSTITUTE(TEXT(BP7,"#,##0.00"),"-","△")&amp;"】"))</f>
        <v>【809.19】</v>
      </c>
      <c r="BQ6" s="21">
        <f>IF(BQ7="",NA(),BQ7)</f>
        <v>75.55</v>
      </c>
      <c r="BR6" s="21">
        <f t="shared" ref="BR6:BZ6" si="8">IF(BR7="",NA(),BR7)</f>
        <v>66.81</v>
      </c>
      <c r="BS6" s="21">
        <f t="shared" si="8"/>
        <v>60.99</v>
      </c>
      <c r="BT6" s="21">
        <f t="shared" si="8"/>
        <v>59.95</v>
      </c>
      <c r="BU6" s="21">
        <f t="shared" si="8"/>
        <v>60.52</v>
      </c>
      <c r="BV6" s="21">
        <f t="shared" si="8"/>
        <v>65.39</v>
      </c>
      <c r="BW6" s="21">
        <f t="shared" si="8"/>
        <v>65.37</v>
      </c>
      <c r="BX6" s="21">
        <f t="shared" si="8"/>
        <v>68.11</v>
      </c>
      <c r="BY6" s="21">
        <f t="shared" si="8"/>
        <v>67.23</v>
      </c>
      <c r="BZ6" s="21">
        <f t="shared" si="8"/>
        <v>61.82</v>
      </c>
      <c r="CA6" s="20" t="str">
        <f>IF(CA7="","",IF(CA7="-","【-】","【"&amp;SUBSTITUTE(TEXT(CA7,"#,##0.00"),"-","△")&amp;"】"))</f>
        <v>【57.02】</v>
      </c>
      <c r="CB6" s="21">
        <f>IF(CB7="",NA(),CB7)</f>
        <v>219.54</v>
      </c>
      <c r="CC6" s="21">
        <f t="shared" ref="CC6:CK6" si="9">IF(CC7="",NA(),CC7)</f>
        <v>249.7</v>
      </c>
      <c r="CD6" s="21">
        <f t="shared" si="9"/>
        <v>273.63</v>
      </c>
      <c r="CE6" s="21">
        <f t="shared" si="9"/>
        <v>277.8</v>
      </c>
      <c r="CF6" s="21">
        <f t="shared" si="9"/>
        <v>299.87</v>
      </c>
      <c r="CG6" s="21">
        <f t="shared" si="9"/>
        <v>230.88</v>
      </c>
      <c r="CH6" s="21">
        <f t="shared" si="9"/>
        <v>228.99</v>
      </c>
      <c r="CI6" s="21">
        <f t="shared" si="9"/>
        <v>222.41</v>
      </c>
      <c r="CJ6" s="21">
        <f t="shared" si="9"/>
        <v>228.21</v>
      </c>
      <c r="CK6" s="21">
        <f t="shared" si="9"/>
        <v>246.9</v>
      </c>
      <c r="CL6" s="20" t="str">
        <f>IF(CL7="","",IF(CL7="-","【-】","【"&amp;SUBSTITUTE(TEXT(CL7,"#,##0.00"),"-","△")&amp;"】"))</f>
        <v>【273.68】</v>
      </c>
      <c r="CM6" s="21">
        <f>IF(CM7="",NA(),CM7)</f>
        <v>55.46</v>
      </c>
      <c r="CN6" s="21">
        <f t="shared" ref="CN6:CV6" si="10">IF(CN7="",NA(),CN7)</f>
        <v>53.15</v>
      </c>
      <c r="CO6" s="21">
        <f t="shared" si="10"/>
        <v>54.8</v>
      </c>
      <c r="CP6" s="21">
        <f t="shared" si="10"/>
        <v>52.92</v>
      </c>
      <c r="CQ6" s="21">
        <f t="shared" si="10"/>
        <v>44.81</v>
      </c>
      <c r="CR6" s="21">
        <f t="shared" si="10"/>
        <v>56.72</v>
      </c>
      <c r="CS6" s="21">
        <f t="shared" si="10"/>
        <v>54.06</v>
      </c>
      <c r="CT6" s="21">
        <f t="shared" si="10"/>
        <v>55.26</v>
      </c>
      <c r="CU6" s="21">
        <f t="shared" si="10"/>
        <v>54.54</v>
      </c>
      <c r="CV6" s="21">
        <f t="shared" si="10"/>
        <v>52.9</v>
      </c>
      <c r="CW6" s="20" t="str">
        <f>IF(CW7="","",IF(CW7="-","【-】","【"&amp;SUBSTITUTE(TEXT(CW7,"#,##0.00"),"-","△")&amp;"】"))</f>
        <v>【52.55】</v>
      </c>
      <c r="CX6" s="21">
        <f>IF(CX7="",NA(),CX7)</f>
        <v>89.22</v>
      </c>
      <c r="CY6" s="21">
        <f t="shared" ref="CY6:DG6" si="11">IF(CY7="",NA(),CY7)</f>
        <v>90.78</v>
      </c>
      <c r="CZ6" s="21">
        <f t="shared" si="11"/>
        <v>91.05</v>
      </c>
      <c r="DA6" s="21">
        <f t="shared" si="11"/>
        <v>91.17</v>
      </c>
      <c r="DB6" s="21">
        <f t="shared" si="11"/>
        <v>91.12</v>
      </c>
      <c r="DC6" s="21">
        <f t="shared" si="11"/>
        <v>90.04</v>
      </c>
      <c r="DD6" s="21">
        <f t="shared" si="11"/>
        <v>90.11</v>
      </c>
      <c r="DE6" s="21">
        <f t="shared" si="11"/>
        <v>90.52</v>
      </c>
      <c r="DF6" s="21">
        <f t="shared" si="11"/>
        <v>90.3</v>
      </c>
      <c r="DG6" s="21">
        <f t="shared" si="11"/>
        <v>90.3</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0.04</v>
      </c>
      <c r="EK6" s="21">
        <f t="shared" si="14"/>
        <v>0.02</v>
      </c>
      <c r="EL6" s="21">
        <f t="shared" si="14"/>
        <v>0.02</v>
      </c>
      <c r="EM6" s="21">
        <f t="shared" si="14"/>
        <v>0.01</v>
      </c>
      <c r="EN6" s="21">
        <f t="shared" si="14"/>
        <v>0.01</v>
      </c>
      <c r="EO6" s="20" t="str">
        <f>IF(EO7="","",IF(EO7="-","【-】","【"&amp;SUBSTITUTE(TEXT(EO7,"#,##0.00"),"-","△")&amp;"】"))</f>
        <v>【0.02】</v>
      </c>
    </row>
    <row r="7" spans="1:145" s="22" customFormat="1" x14ac:dyDescent="0.15">
      <c r="A7" s="14"/>
      <c r="B7" s="23">
        <v>2022</v>
      </c>
      <c r="C7" s="23">
        <v>322091</v>
      </c>
      <c r="D7" s="23">
        <v>47</v>
      </c>
      <c r="E7" s="23">
        <v>17</v>
      </c>
      <c r="F7" s="23">
        <v>5</v>
      </c>
      <c r="G7" s="23">
        <v>0</v>
      </c>
      <c r="H7" s="23" t="s">
        <v>97</v>
      </c>
      <c r="I7" s="23" t="s">
        <v>98</v>
      </c>
      <c r="J7" s="23" t="s">
        <v>99</v>
      </c>
      <c r="K7" s="23" t="s">
        <v>100</v>
      </c>
      <c r="L7" s="23" t="s">
        <v>101</v>
      </c>
      <c r="M7" s="23" t="s">
        <v>102</v>
      </c>
      <c r="N7" s="24" t="s">
        <v>103</v>
      </c>
      <c r="O7" s="24" t="s">
        <v>104</v>
      </c>
      <c r="P7" s="24">
        <v>23.42</v>
      </c>
      <c r="Q7" s="24">
        <v>94.65</v>
      </c>
      <c r="R7" s="24">
        <v>3007</v>
      </c>
      <c r="S7" s="24">
        <v>35738</v>
      </c>
      <c r="T7" s="24">
        <v>553.17999999999995</v>
      </c>
      <c r="U7" s="24">
        <v>64.599999999999994</v>
      </c>
      <c r="V7" s="24">
        <v>8310</v>
      </c>
      <c r="W7" s="24">
        <v>5.19</v>
      </c>
      <c r="X7" s="24">
        <v>1601.16</v>
      </c>
      <c r="Y7" s="24">
        <v>81.37</v>
      </c>
      <c r="Z7" s="24">
        <v>76.91</v>
      </c>
      <c r="AA7" s="24">
        <v>76.98</v>
      </c>
      <c r="AB7" s="24">
        <v>76.430000000000007</v>
      </c>
      <c r="AC7" s="24">
        <v>74.66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1278.3499999999999</v>
      </c>
      <c r="BG7" s="24">
        <v>166.98</v>
      </c>
      <c r="BH7" s="24">
        <v>35.07</v>
      </c>
      <c r="BI7" s="24">
        <v>22.32</v>
      </c>
      <c r="BJ7" s="24">
        <v>19.34</v>
      </c>
      <c r="BK7" s="24">
        <v>654.91999999999996</v>
      </c>
      <c r="BL7" s="24">
        <v>654.71</v>
      </c>
      <c r="BM7" s="24">
        <v>783.8</v>
      </c>
      <c r="BN7" s="24">
        <v>778.81</v>
      </c>
      <c r="BO7" s="24">
        <v>718.49</v>
      </c>
      <c r="BP7" s="24">
        <v>809.19</v>
      </c>
      <c r="BQ7" s="24">
        <v>75.55</v>
      </c>
      <c r="BR7" s="24">
        <v>66.81</v>
      </c>
      <c r="BS7" s="24">
        <v>60.99</v>
      </c>
      <c r="BT7" s="24">
        <v>59.95</v>
      </c>
      <c r="BU7" s="24">
        <v>60.52</v>
      </c>
      <c r="BV7" s="24">
        <v>65.39</v>
      </c>
      <c r="BW7" s="24">
        <v>65.37</v>
      </c>
      <c r="BX7" s="24">
        <v>68.11</v>
      </c>
      <c r="BY7" s="24">
        <v>67.23</v>
      </c>
      <c r="BZ7" s="24">
        <v>61.82</v>
      </c>
      <c r="CA7" s="24">
        <v>57.02</v>
      </c>
      <c r="CB7" s="24">
        <v>219.54</v>
      </c>
      <c r="CC7" s="24">
        <v>249.7</v>
      </c>
      <c r="CD7" s="24">
        <v>273.63</v>
      </c>
      <c r="CE7" s="24">
        <v>277.8</v>
      </c>
      <c r="CF7" s="24">
        <v>299.87</v>
      </c>
      <c r="CG7" s="24">
        <v>230.88</v>
      </c>
      <c r="CH7" s="24">
        <v>228.99</v>
      </c>
      <c r="CI7" s="24">
        <v>222.41</v>
      </c>
      <c r="CJ7" s="24">
        <v>228.21</v>
      </c>
      <c r="CK7" s="24">
        <v>246.9</v>
      </c>
      <c r="CL7" s="24">
        <v>273.68</v>
      </c>
      <c r="CM7" s="24">
        <v>55.46</v>
      </c>
      <c r="CN7" s="24">
        <v>53.15</v>
      </c>
      <c r="CO7" s="24">
        <v>54.8</v>
      </c>
      <c r="CP7" s="24">
        <v>52.92</v>
      </c>
      <c r="CQ7" s="24">
        <v>44.81</v>
      </c>
      <c r="CR7" s="24">
        <v>56.72</v>
      </c>
      <c r="CS7" s="24">
        <v>54.06</v>
      </c>
      <c r="CT7" s="24">
        <v>55.26</v>
      </c>
      <c r="CU7" s="24">
        <v>54.54</v>
      </c>
      <c r="CV7" s="24">
        <v>52.9</v>
      </c>
      <c r="CW7" s="24">
        <v>52.55</v>
      </c>
      <c r="CX7" s="24">
        <v>89.22</v>
      </c>
      <c r="CY7" s="24">
        <v>90.78</v>
      </c>
      <c r="CZ7" s="24">
        <v>91.05</v>
      </c>
      <c r="DA7" s="24">
        <v>91.17</v>
      </c>
      <c r="DB7" s="24">
        <v>91.12</v>
      </c>
      <c r="DC7" s="24">
        <v>90.04</v>
      </c>
      <c r="DD7" s="24">
        <v>90.11</v>
      </c>
      <c r="DE7" s="24">
        <v>90.52</v>
      </c>
      <c r="DF7" s="24">
        <v>90.3</v>
      </c>
      <c r="DG7" s="24">
        <v>90.3</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0.04</v>
      </c>
      <c r="EK7" s="24">
        <v>0.02</v>
      </c>
      <c r="EL7" s="24">
        <v>0.02</v>
      </c>
      <c r="EM7" s="24">
        <v>0.01</v>
      </c>
      <c r="EN7" s="24">
        <v>0.01</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村重　悦子</cp:lastModifiedBy>
  <cp:lastPrinted>2024-01-22T06:40:29Z</cp:lastPrinted>
  <dcterms:created xsi:type="dcterms:W3CDTF">2023-12-12T02:55:19Z</dcterms:created>
  <dcterms:modified xsi:type="dcterms:W3CDTF">2024-01-22T06:40:32Z</dcterms:modified>
  <cp:category/>
</cp:coreProperties>
</file>