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下水（法適用）\"/>
    </mc:Choice>
  </mc:AlternateContent>
  <xr:revisionPtr revIDLastSave="0" documentId="13_ncr:1_{05904DE9-CD29-42FB-B569-2555FFD24B93}" xr6:coauthVersionLast="47" xr6:coauthVersionMax="47" xr10:uidLastSave="{00000000-0000-0000-0000-000000000000}"/>
  <workbookProtection workbookAlgorithmName="SHA-512" workbookHashValue="BxJbBkbxlils08vQ4zvO6pKY5VoWJqFbemB21RBxn/lndapgTSYIphIY6I/Kz2/+KVq1DvXIZ3Atefk2mAW3kQ==" workbookSaltValue="qnrs5aN6vT6Bwk6hM5e4M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BB8" i="4"/>
  <c r="AT8" i="4"/>
  <c r="AL8" i="4"/>
  <c r="AD8" i="4"/>
  <c r="W8" i="4"/>
  <c r="P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<sst xmlns="http://schemas.openxmlformats.org/spreadsheetml/2006/main" count="275" uniqueCount="116">
  <si>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</si>
  <si>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</si>
  <si>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</si>
  <si>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</si>
  <si>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</si>
  <si>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</si>
  <si>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</si>
  <si>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</si>
  <si>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</si>
  <si>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</si>
  <si>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</si>
  <si>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</si>
  <si>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</si>
  <si>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</si>
  <si>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</si>
  <si>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</si>
  <si>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</si>
  <si>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</si>
  <si>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</si>
  <si>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</si>
  <si>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</si>
  <si>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</si>
  <si>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</si>
  <si>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</si>
  <si>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</si>
  <si>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</si>
  <si>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</si>
  <si>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</si>
  <si>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</si>
  <si>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</si>
  <si>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</si>
  <si>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</si>
  <si>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</si>
  <si>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</si>
  <si>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</si>
  <si>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</si>
  <si>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</si>
  <si>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</si>
  <si>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</si>
  <si>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</si>
  <si>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</si>
  <si>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</si>
  <si>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</si>
  <si>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</si>
  <si>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</si>
  <si>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</si>
  <si>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</si>
  <si>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</si>
  <si>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</si>
  <si>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</si>
  <si>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</si>
  <si>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</si>
  <si>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</si>
  <si>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</si>
  <si>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</si>
  <si>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</si>
  <si>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</si>
  <si>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</si>
  <si>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</si>
  <si>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</si>
  <si>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</si>
  <si>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</si>
  <si>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</si>
  <si>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</si>
  <si>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</si>
  <si>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</si>
  <si>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</si>
  <si>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</si>
  <si>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</si>
  <si>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</si>
  <si>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</si>
  <si>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</si>
  <si>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</si>
  <si>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</si>
  <si>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</si>
  <si>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</si>
  <si>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</si>
  <si>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</si>
  <si>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</si>
  <si>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</si>
  <si>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</si>
  <si>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</si>
  <si>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</si>
  <si>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</si>
  <si>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</si>
  <si>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</si>
  <si>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</si>
  <si>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</si>
  <si>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</si>
  <si>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</si>
  <si>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</si>
  <si>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</si>
  <si>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</si>
  <si>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</si>
  <si>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</si>
  <si>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</si>
  <si>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</si>
  <si>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</si>
  <si>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</si>
  <si>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</si>
  <si>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</si>
  <si>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</si>
  <si>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</si>
  <si>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</si>
  <si>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</si>
  <si>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</si>
  <si>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</si>
  <si>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</si>
  <si>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</si>
  <si>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</si>
  <si>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</si>
  <si>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</si>
  <si>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</si>
  <si>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経常収支比率は100％を超え、平均値を上回っている。
③流動比率
　法適用後、類似団体の平均を下回っているものの、流動比率は年々上昇し、短期支払能力は向上している。
④企業債残高対事業規模比率
　企業債残高に対する一般会計負担額が高いため類似団体の平均値を大幅に下回っている。
⑤経費回収率
　R4年度から使用料を改定し、経費回収率は上昇している。平均値と比較しても高い。
⑥汚水処理原価
　汚水処理にかかる経費は前年度より低くなっている。有収水量１㎥あたりの汚水処理費用が少ないため類似団体の平均値より下回っている。
⑦施設利用率
　利用率は施設の対応可能な処理能力に対する一日平均処理水量の割合が類似団体の平均値を下回っている。
⑧水洗化率
　水洗便所を設置して汚水処理している人口の割合が類似団体の平均値を上回っている。100％に近づけるよう水洗化率の向上の取組が必要である。
</t>
    <rPh sb="1" eb="3">
      <t>ケイジョウ</t>
    </rPh>
    <rPh sb="9" eb="15">
      <t>ケイジョウシュウシヒリツ</t>
    </rPh>
    <rPh sb="21" eb="22">
      <t>コ</t>
    </rPh>
    <rPh sb="24" eb="27">
      <t>ヘイキンチ</t>
    </rPh>
    <rPh sb="28" eb="30">
      <t>ウワマワ</t>
    </rPh>
    <rPh sb="38" eb="42">
      <t>リュウドウヒリツ</t>
    </rPh>
    <rPh sb="44" eb="47">
      <t>ホウテキヨウ</t>
    </rPh>
    <rPh sb="47" eb="48">
      <t>ゴ</t>
    </rPh>
    <rPh sb="49" eb="53">
      <t>ルイジダンタイ</t>
    </rPh>
    <rPh sb="54" eb="56">
      <t>ヘイキン</t>
    </rPh>
    <rPh sb="57" eb="59">
      <t>シタマワ</t>
    </rPh>
    <rPh sb="67" eb="69">
      <t>リュウドウ</t>
    </rPh>
    <rPh sb="69" eb="71">
      <t>ヒリツ</t>
    </rPh>
    <rPh sb="72" eb="74">
      <t>ネンネン</t>
    </rPh>
    <rPh sb="74" eb="76">
      <t>ジョウショウ</t>
    </rPh>
    <rPh sb="78" eb="80">
      <t>タンキ</t>
    </rPh>
    <rPh sb="80" eb="82">
      <t>シハラ</t>
    </rPh>
    <rPh sb="82" eb="84">
      <t>ノウリョク</t>
    </rPh>
    <rPh sb="85" eb="87">
      <t>コウジョウ</t>
    </rPh>
    <rPh sb="115" eb="116">
      <t>タイ</t>
    </rPh>
    <rPh sb="118" eb="125">
      <t>イッパンカイケイフタンガク</t>
    </rPh>
    <rPh sb="126" eb="127">
      <t>タカ</t>
    </rPh>
    <rPh sb="161" eb="163">
      <t>ネンド</t>
    </rPh>
    <rPh sb="165" eb="168">
      <t>シヨウリョウ</t>
    </rPh>
    <rPh sb="169" eb="171">
      <t>カイテイ</t>
    </rPh>
    <rPh sb="173" eb="178">
      <t>ケイヒカイシュウリツ</t>
    </rPh>
    <rPh sb="179" eb="181">
      <t>ジョウショウ</t>
    </rPh>
    <rPh sb="186" eb="189">
      <t>ヘイキンチ</t>
    </rPh>
    <rPh sb="190" eb="192">
      <t>ヒカク</t>
    </rPh>
    <rPh sb="195" eb="196">
      <t>タカ</t>
    </rPh>
    <rPh sb="225" eb="226">
      <t>ヒク</t>
    </rPh>
    <rPh sb="250" eb="251">
      <t>スク</t>
    </rPh>
    <rPh sb="323" eb="325">
      <t>シタマワ</t>
    </rPh>
    <phoneticPr fontId="4"/>
  </si>
  <si>
    <t>①有形固定資産減価償却率
　供用開始が平成11年で布設から23年であり、まだ耐用年数を迎えていないが、類似団体より減価償却は進んでいる。
③管渠改善率
　今後も老朽化に伴い修繕費用が必要になってくると想定されることから、ストックマネジメント計画の策定等により、計画的な更新、長寿命化を図っていく必要がある。</t>
    <rPh sb="1" eb="7">
      <t>ユウケイコテイシサン</t>
    </rPh>
    <rPh sb="51" eb="53">
      <t>ルイジ</t>
    </rPh>
    <rPh sb="53" eb="55">
      <t>ダンタイ</t>
    </rPh>
    <rPh sb="57" eb="61">
      <t>ゲンカショウキャク</t>
    </rPh>
    <rPh sb="62" eb="63">
      <t>スス</t>
    </rPh>
    <rPh sb="71" eb="73">
      <t>カンキョ</t>
    </rPh>
    <rPh sb="73" eb="76">
      <t>カイゼンリツ</t>
    </rPh>
    <phoneticPr fontId="4"/>
  </si>
  <si>
    <t xml:space="preserve">　R4年度からの使用料改定によって使用料収入の増を図ったが、適正な使用料水準に設定するよう定期的に見直す必要がある。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また、経営の透明性を向上させ、事業の安定的かつ持続的な運営を目指すため一層の経営健全化が求められる。
</t>
    <rPh sb="3" eb="5">
      <t>ネンド</t>
    </rPh>
    <rPh sb="8" eb="11">
      <t>シヨウリョウ</t>
    </rPh>
    <rPh sb="11" eb="13">
      <t>カイテイ</t>
    </rPh>
    <rPh sb="17" eb="20">
      <t>シヨウリョウ</t>
    </rPh>
    <rPh sb="20" eb="22">
      <t>シュウニュウ</t>
    </rPh>
    <rPh sb="23" eb="24">
      <t>ゾウ</t>
    </rPh>
    <rPh sb="25" eb="26">
      <t>ハカ</t>
    </rPh>
    <rPh sb="45" eb="48">
      <t>テイキテキ</t>
    </rPh>
    <rPh sb="49" eb="51">
      <t>ミナオ</t>
    </rPh>
    <rPh sb="52" eb="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</si>
</sst>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0.99</c:v>
                </c:pt>
                <c:pt idx="3">
                  <c:v>0.1</c:v>
                </c:pt>
                <c:pt idx="4" formatCode="#,##0.00;&quot;△&quot;#,##0.00">
                  <c:v>0</c:v>
                </c:pt>
              </c:numCache>
            </c:numRef>
          </c:val>
          <c:extLst>
            <c:ext xmlns:c16="http://schemas.microsoft.com/office/drawing/2014/chart" uri="{C3380CC4-5D6E-409C-BE32-E72D297353CC}">
              <c16:uniqueId val="{00000000-755B-410C-83FF-87662E6456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755B-410C-83FF-87662E6456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118.81</c:v>
                </c:pt>
                <c:pt idx="3">
                  <c:v>114.35</c:v>
                </c:pt>
                <c:pt idx="4">
                  <c:v>115.72</c:v>
                </c:pt>
              </c:numCache>
            </c:numRef>
          </c:val>
          <c:extLst>
            <c:ext xmlns:c16="http://schemas.microsoft.com/office/drawing/2014/chart" uri="{C3380CC4-5D6E-409C-BE32-E72D297353CC}">
              <c16:uniqueId val="{00000000-C67D-4CE7-BFD1-563FF80850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C67D-4CE7-BFD1-563FF80850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43.36</c:v>
                </c:pt>
                <c:pt idx="3">
                  <c:v>45.12</c:v>
                </c:pt>
                <c:pt idx="4">
                  <c:v>48.69</c:v>
                </c:pt>
              </c:numCache>
            </c:numRef>
          </c:val>
          <c:extLst>
            <c:ext xmlns:c16="http://schemas.microsoft.com/office/drawing/2014/chart" uri="{C3380CC4-5D6E-409C-BE32-E72D297353CC}">
              <c16:uniqueId val="{00000000-4503-47E9-A591-94FC3DA2A8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4503-47E9-A591-94FC3DA2A8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8A-46B4-BFE8-411AFF53C7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C8A-46B4-BFE8-411AFF53C7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FF-44E6-BEE0-FEBA23E691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2DFF-44E6-BEE0-FEBA23E691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23.04</c:v>
                </c:pt>
                <c:pt idx="3">
                  <c:v>27.15</c:v>
                </c:pt>
                <c:pt idx="4">
                  <c:v>37.35</c:v>
                </c:pt>
              </c:numCache>
            </c:numRef>
          </c:val>
          <c:extLst>
            <c:ext xmlns:c16="http://schemas.microsoft.com/office/drawing/2014/chart" uri="{C3380CC4-5D6E-409C-BE32-E72D297353CC}">
              <c16:uniqueId val="{00000000-697B-4E98-9C63-7779C208C3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697B-4E98-9C63-7779C208C3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0.86</c:v>
                </c:pt>
                <c:pt idx="3">
                  <c:v>18.04</c:v>
                </c:pt>
                <c:pt idx="4">
                  <c:v>14.4</c:v>
                </c:pt>
              </c:numCache>
            </c:numRef>
          </c:val>
          <c:extLst>
            <c:ext xmlns:c16="http://schemas.microsoft.com/office/drawing/2014/chart" uri="{C3380CC4-5D6E-409C-BE32-E72D297353CC}">
              <c16:uniqueId val="{00000000-09A1-4DAA-B4AA-8A3582A2B1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09A1-4DAA-B4AA-8A3582A2B1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c:v>
                </c:pt>
                <c:pt idx="3">
                  <c:v>88.88</c:v>
                </c:pt>
                <c:pt idx="4">
                  <c:v>99.93</c:v>
                </c:pt>
              </c:numCache>
            </c:numRef>
          </c:val>
          <c:extLst>
            <c:ext xmlns:c16="http://schemas.microsoft.com/office/drawing/2014/chart" uri="{C3380CC4-5D6E-409C-BE32-E72D297353CC}">
              <c16:uniqueId val="{00000000-A001-4E0D-9D3C-DBF8676B5C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A001-4E0D-9D3C-DBF8676B5C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165.69</c:v>
                </c:pt>
                <c:pt idx="3">
                  <c:v>177.81</c:v>
                </c:pt>
                <c:pt idx="4">
                  <c:v>173.61</c:v>
                </c:pt>
              </c:numCache>
            </c:numRef>
          </c:val>
          <c:extLst>
            <c:ext xmlns:c16="http://schemas.microsoft.com/office/drawing/2014/chart" uri="{C3380CC4-5D6E-409C-BE32-E72D297353CC}">
              <c16:uniqueId val="{00000000-F93A-4A48-8E2F-E7335F20CF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F93A-4A48-8E2F-E7335F20CF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71.41</c:v>
                </c:pt>
                <c:pt idx="3">
                  <c:v>37.57</c:v>
                </c:pt>
                <c:pt idx="4">
                  <c:v>43.21</c:v>
                </c:pt>
              </c:numCache>
            </c:numRef>
          </c:val>
          <c:extLst>
            <c:ext xmlns:c16="http://schemas.microsoft.com/office/drawing/2014/chart" uri="{C3380CC4-5D6E-409C-BE32-E72D297353CC}">
              <c16:uniqueId val="{00000000-6679-4990-95A2-73F9EAF0CF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6679-4990-95A2-73F9EAF0CF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89.05</c:v>
                </c:pt>
                <c:pt idx="3">
                  <c:v>89.88</c:v>
                </c:pt>
                <c:pt idx="4">
                  <c:v>89.25</c:v>
                </c:pt>
              </c:numCache>
            </c:numRef>
          </c:val>
          <c:extLst>
            <c:ext xmlns:c16="http://schemas.microsoft.com/office/drawing/2014/chart" uri="{C3380CC4-5D6E-409C-BE32-E72D297353CC}">
              <c16:uniqueId val="{00000000-DFBE-4ADE-9B6C-7457C61709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DFBE-4ADE-9B6C-7457C61709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35738</v>
      </c>
      <c r="AM8" s="37"/>
      <c r="AN8" s="37"/>
      <c r="AO8" s="37"/>
      <c r="AP8" s="37"/>
      <c r="AQ8" s="37"/>
      <c r="AR8" s="37"/>
      <c r="AS8" s="37"/>
      <c r="AT8" s="38">
        <f>データ!T6</f>
        <v>553.17999999999995</v>
      </c>
      <c r="AU8" s="38"/>
      <c r="AV8" s="38"/>
      <c r="AW8" s="38"/>
      <c r="AX8" s="38"/>
      <c r="AY8" s="38"/>
      <c r="AZ8" s="38"/>
      <c r="BA8" s="38"/>
      <c r="BB8" s="38">
        <f>データ!U6</f>
        <v>64.599999999999994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56</v>
      </c>
      <c r="J10" s="38"/>
      <c r="K10" s="38"/>
      <c r="L10" s="38"/>
      <c r="M10" s="38"/>
      <c r="N10" s="38"/>
      <c r="O10" s="38"/>
      <c r="P10" s="38">
        <f>データ!P6</f>
        <v>26.37</v>
      </c>
      <c r="Q10" s="38"/>
      <c r="R10" s="38"/>
      <c r="S10" s="38"/>
      <c r="T10" s="38"/>
      <c r="U10" s="38"/>
      <c r="V10" s="38"/>
      <c r="W10" s="38">
        <f>データ!Q6</f>
        <v>92.54</v>
      </c>
      <c r="X10" s="38"/>
      <c r="Y10" s="38"/>
      <c r="Z10" s="38"/>
      <c r="AA10" s="38"/>
      <c r="AB10" s="38"/>
      <c r="AC10" s="38"/>
      <c r="AD10" s="37">
        <f>データ!R6</f>
        <v>3007</v>
      </c>
      <c r="AE10" s="37"/>
      <c r="AF10" s="37"/>
      <c r="AG10" s="37"/>
      <c r="AH10" s="37"/>
      <c r="AI10" s="37"/>
      <c r="AJ10" s="37"/>
      <c r="AK10" s="2"/>
      <c r="AL10" s="37">
        <f>データ!V6</f>
        <v>9357</v>
      </c>
      <c r="AM10" s="37"/>
      <c r="AN10" s="37"/>
      <c r="AO10" s="37"/>
      <c r="AP10" s="37"/>
      <c r="AQ10" s="37"/>
      <c r="AR10" s="37"/>
      <c r="AS10" s="37"/>
      <c r="AT10" s="38">
        <f>データ!W6</f>
        <v>5.44</v>
      </c>
      <c r="AU10" s="38"/>
      <c r="AV10" s="38"/>
      <c r="AW10" s="38"/>
      <c r="AX10" s="38"/>
      <c r="AY10" s="38"/>
      <c r="AZ10" s="38"/>
      <c r="BA10" s="38"/>
      <c r="BB10" s="38">
        <f>データ!X6</f>
        <v>1720.04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f51KZYu9H3x9lCI2J/LYivDbi4+S+sj17OmnX/NFnaNg3LN9EmTiCw/0yiTxYSbrfv1tuBk6eloEF5vrxInkw==" saltValue="bnob/25GWDsthKjcPEE2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322091</v>
      </c>
      <c r="D6" s="19">
        <f t="shared" si="3"/>
        <v>46</v>
      </c>
      <c r="E6" s="19">
        <f t="shared" si="3"/>
        <v>17</v>
      </c>
      <c r="F6" s="19">
        <f t="shared" si="3"/>
        <v>1</v>
      </c>
      <c r="G6" s="19">
        <f t="shared" si="3"/>
        <v>0</v>
      </c>
      <c r="H6" s="19" t="str">
        <f t="shared" si="3"/>
        <v>島根県　雲南市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v>
      </c>
      <c r="P6" s="20">
        <f t="shared" si="3"/>
        <v>26.37</v>
      </c>
      <c r="Q6" s="20">
        <f t="shared" si="3"/>
        <v>92.54</v>
      </c>
      <c r="R6" s="20">
        <f t="shared" si="3"/>
        <v>3007</v>
      </c>
      <c r="S6" s="20">
        <f t="shared" si="3"/>
        <v>35738</v>
      </c>
      <c r="T6" s="20">
        <f t="shared" si="3"/>
        <v>553.17999999999995</v>
      </c>
      <c r="U6" s="20">
        <f t="shared" si="3"/>
        <v>64.599999999999994</v>
      </c>
      <c r="V6" s="20">
        <f t="shared" si="3"/>
        <v>9357</v>
      </c>
      <c r="W6" s="20">
        <f t="shared" si="3"/>
        <v>5.44</v>
      </c>
      <c r="X6" s="20">
        <f t="shared" si="3"/>
        <v>1720.04</v>
      </c>
      <c r="Y6" s="21" t="str">
        <f>IF(Y7="",NA(),Y7)</f>
        <v>-</v>
      </c>
      <c r="Z6" s="21" t="str">
        <f t="shared" ref="Z6:AH6" si="4">IF(Z7="",NA(),Z7)</f>
        <v>-</v>
      </c>
      <c r="AA6" s="21">
        <f t="shared" si="4"/>
        <v>118.81</v>
      </c>
      <c r="AB6" s="21">
        <f t="shared" si="4"/>
        <v>114.35</v>
      </c>
      <c r="AC6" s="21">
        <f t="shared" si="4"/>
        <v>115.72</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23.04</v>
      </c>
      <c r="AX6" s="21">
        <f t="shared" si="6"/>
        <v>27.15</v>
      </c>
      <c r="AY6" s="21">
        <f t="shared" si="6"/>
        <v>37.35</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0.86</v>
      </c>
      <c r="BI6" s="21">
        <f t="shared" si="7"/>
        <v>18.04</v>
      </c>
      <c r="BJ6" s="21">
        <f t="shared" si="7"/>
        <v>14.4</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95</v>
      </c>
      <c r="BT6" s="21">
        <f t="shared" si="8"/>
        <v>88.88</v>
      </c>
      <c r="BU6" s="21">
        <f t="shared" si="8"/>
        <v>99.93</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165.69</v>
      </c>
      <c r="CE6" s="21">
        <f t="shared" si="9"/>
        <v>177.81</v>
      </c>
      <c r="CF6" s="21">
        <f t="shared" si="9"/>
        <v>173.61</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71.41</v>
      </c>
      <c r="CP6" s="21">
        <f t="shared" si="10"/>
        <v>37.57</v>
      </c>
      <c r="CQ6" s="21">
        <f t="shared" si="10"/>
        <v>43.21</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89.05</v>
      </c>
      <c r="DA6" s="21">
        <f t="shared" si="11"/>
        <v>89.88</v>
      </c>
      <c r="DB6" s="21">
        <f t="shared" si="11"/>
        <v>89.25</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43.36</v>
      </c>
      <c r="DL6" s="21">
        <f t="shared" si="12"/>
        <v>45.12</v>
      </c>
      <c r="DM6" s="21">
        <f t="shared" si="12"/>
        <v>48.69</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1">
        <f t="shared" si="14"/>
        <v>0.99</v>
      </c>
      <c r="EH6" s="21">
        <f t="shared" si="14"/>
        <v>0.1</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322091</v>
      </c>
      <c r="D7" s="23">
        <v>46</v>
      </c>
      <c r="E7" s="23">
        <v>17</v>
      </c>
      <c r="F7" s="23">
        <v>1</v>
      </c>
      <c r="G7" s="23">
        <v>0</v>
      </c>
      <c r="H7" s="23" t="s">
        <v>96</v>
      </c>
      <c r="I7" s="23" t="s">
        <v>97</v>
      </c>
      <c r="J7" s="23" t="s">
        <v>98</v>
      </c>
      <c r="K7" s="23" t="s">
        <v>99</v>
      </c>
      <c r="L7" s="23" t="s">
        <v>100</v>
      </c>
      <c r="M7" s="23" t="s">
        <v>101</v>
      </c>
      <c r="N7" s="24" t="s">
        <v>102</v>
      </c>
      <c r="O7" s="24">
        <v>56</v>
      </c>
      <c r="P7" s="24">
        <v>26.37</v>
      </c>
      <c r="Q7" s="24">
        <v>92.54</v>
      </c>
      <c r="R7" s="24">
        <v>3007</v>
      </c>
      <c r="S7" s="24">
        <v>35738</v>
      </c>
      <c r="T7" s="24">
        <v>553.17999999999995</v>
      </c>
      <c r="U7" s="24">
        <v>64.599999999999994</v>
      </c>
      <c r="V7" s="24">
        <v>9357</v>
      </c>
      <c r="W7" s="24">
        <v>5.44</v>
      </c>
      <c r="X7" s="24">
        <v>1720.04</v>
      </c>
      <c r="Y7" s="24" t="s">
        <v>102</v>
      </c>
      <c r="Z7" s="24" t="s">
        <v>102</v>
      </c>
      <c r="AA7" s="24">
        <v>118.81</v>
      </c>
      <c r="AB7" s="24">
        <v>114.35</v>
      </c>
      <c r="AC7" s="24">
        <v>115.72</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23.04</v>
      </c>
      <c r="AX7" s="24">
        <v>27.15</v>
      </c>
      <c r="AY7" s="24">
        <v>37.35</v>
      </c>
      <c r="AZ7" s="24" t="s">
        <v>102</v>
      </c>
      <c r="BA7" s="24" t="s">
        <v>102</v>
      </c>
      <c r="BB7" s="24">
        <v>48.56</v>
      </c>
      <c r="BC7" s="24">
        <v>47.58</v>
      </c>
      <c r="BD7" s="24">
        <v>51.09</v>
      </c>
      <c r="BE7" s="24">
        <v>73.44</v>
      </c>
      <c r="BF7" s="24" t="s">
        <v>102</v>
      </c>
      <c r="BG7" s="24" t="s">
        <v>102</v>
      </c>
      <c r="BH7" s="24">
        <v>0.86</v>
      </c>
      <c r="BI7" s="24">
        <v>18.04</v>
      </c>
      <c r="BJ7" s="24">
        <v>14.4</v>
      </c>
      <c r="BK7" s="24" t="s">
        <v>102</v>
      </c>
      <c r="BL7" s="24" t="s">
        <v>102</v>
      </c>
      <c r="BM7" s="24">
        <v>1245.0999999999999</v>
      </c>
      <c r="BN7" s="24">
        <v>1108.8</v>
      </c>
      <c r="BO7" s="24">
        <v>1194.56</v>
      </c>
      <c r="BP7" s="24">
        <v>652.82000000000005</v>
      </c>
      <c r="BQ7" s="24" t="s">
        <v>102</v>
      </c>
      <c r="BR7" s="24" t="s">
        <v>102</v>
      </c>
      <c r="BS7" s="24">
        <v>95</v>
      </c>
      <c r="BT7" s="24">
        <v>88.88</v>
      </c>
      <c r="BU7" s="24">
        <v>99.93</v>
      </c>
      <c r="BV7" s="24" t="s">
        <v>102</v>
      </c>
      <c r="BW7" s="24" t="s">
        <v>102</v>
      </c>
      <c r="BX7" s="24">
        <v>79.77</v>
      </c>
      <c r="BY7" s="24">
        <v>79.63</v>
      </c>
      <c r="BZ7" s="24">
        <v>76.78</v>
      </c>
      <c r="CA7" s="24">
        <v>97.61</v>
      </c>
      <c r="CB7" s="24" t="s">
        <v>102</v>
      </c>
      <c r="CC7" s="24" t="s">
        <v>102</v>
      </c>
      <c r="CD7" s="24">
        <v>165.69</v>
      </c>
      <c r="CE7" s="24">
        <v>177.81</v>
      </c>
      <c r="CF7" s="24">
        <v>173.61</v>
      </c>
      <c r="CG7" s="24" t="s">
        <v>102</v>
      </c>
      <c r="CH7" s="24" t="s">
        <v>102</v>
      </c>
      <c r="CI7" s="24">
        <v>214.56</v>
      </c>
      <c r="CJ7" s="24">
        <v>213.66</v>
      </c>
      <c r="CK7" s="24">
        <v>224.31</v>
      </c>
      <c r="CL7" s="24">
        <v>138.29</v>
      </c>
      <c r="CM7" s="24" t="s">
        <v>102</v>
      </c>
      <c r="CN7" s="24" t="s">
        <v>102</v>
      </c>
      <c r="CO7" s="24">
        <v>71.41</v>
      </c>
      <c r="CP7" s="24">
        <v>37.57</v>
      </c>
      <c r="CQ7" s="24">
        <v>43.21</v>
      </c>
      <c r="CR7" s="24" t="s">
        <v>102</v>
      </c>
      <c r="CS7" s="24" t="s">
        <v>102</v>
      </c>
      <c r="CT7" s="24">
        <v>49.47</v>
      </c>
      <c r="CU7" s="24">
        <v>48.19</v>
      </c>
      <c r="CV7" s="24">
        <v>47.32</v>
      </c>
      <c r="CW7" s="24">
        <v>59.1</v>
      </c>
      <c r="CX7" s="24" t="s">
        <v>102</v>
      </c>
      <c r="CY7" s="24" t="s">
        <v>102</v>
      </c>
      <c r="CZ7" s="24">
        <v>89.05</v>
      </c>
      <c r="DA7" s="24">
        <v>89.88</v>
      </c>
      <c r="DB7" s="24">
        <v>89.25</v>
      </c>
      <c r="DC7" s="24" t="s">
        <v>102</v>
      </c>
      <c r="DD7" s="24" t="s">
        <v>102</v>
      </c>
      <c r="DE7" s="24">
        <v>82.06</v>
      </c>
      <c r="DF7" s="24">
        <v>82.26</v>
      </c>
      <c r="DG7" s="24">
        <v>81.33</v>
      </c>
      <c r="DH7" s="24">
        <v>95.82</v>
      </c>
      <c r="DI7" s="24" t="s">
        <v>102</v>
      </c>
      <c r="DJ7" s="24" t="s">
        <v>102</v>
      </c>
      <c r="DK7" s="24">
        <v>43.36</v>
      </c>
      <c r="DL7" s="24">
        <v>45.12</v>
      </c>
      <c r="DM7" s="24">
        <v>48.69</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0.99</v>
      </c>
      <c r="EH7" s="24">
        <v>0.1</v>
      </c>
      <c r="EI7" s="24">
        <v>0</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2024-01-22T01:37:49Z</cp:lastPrinted>
  <dcterms:created xsi:type="dcterms:W3CDTF">2023-12-12T00:50:04Z</dcterms:created>
  <dcterms:modified xsi:type="dcterms:W3CDTF">2024-01-22T01:46:31Z</dcterms:modified>
  <cp:category/>
</cp:coreProperties>
</file>