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4分\"/>
    </mc:Choice>
  </mc:AlternateContent>
  <xr:revisionPtr revIDLastSave="0" documentId="13_ncr:1_{DD26EC1E-FD38-4C87-82E6-B717BB4369D1}" xr6:coauthVersionLast="47" xr6:coauthVersionMax="47" xr10:uidLastSave="{00000000-0000-0000-0000-000000000000}"/>
  <workbookProtection workbookAlgorithmName="SHA-512" workbookHashValue="RpsLQiJg17VbrThXypujSRSKoG1YPYt/7K7y3XI514EuTYygBdvN8E+OLWiVGq8R15wMTt85K+LJzrFwNASTVA==" workbookSaltValue="5wDx/lcDQIqKCrrgAjEgR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BB8" i="4"/>
  <c r="AT8" i="4"/>
  <c r="AL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<sst xmlns="http://schemas.openxmlformats.org/spreadsheetml/2006/main" count="228" uniqueCount="113">
  <si>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</si>
  <si>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</si>
  <si>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</si>
  <si>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</si>
  <si>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</si>
  <si>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</si>
  <si>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</si>
  <si>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</si>
  <si>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</si>
  <si>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</si>
  <si>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</si>
  <si>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</si>
  <si>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</si>
  <si>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</si>
  <si>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</si>
  <si>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</si>
  <si>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</si>
  <si>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</si>
  <si>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</si>
  <si>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</si>
  <si>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</si>
  <si>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</si>
  <si>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</si>
  <si>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</si>
  <si>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</si>
  <si>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</si>
  <si>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</si>
  <si>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</si>
  <si>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</si>
  <si>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</si>
  <si>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</si>
  <si>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</si>
  <si>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</si>
  <si>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</si>
  <si>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</si>
  <si>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</si>
  <si>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</si>
  <si>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</si>
  <si>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</si>
  <si>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</si>
  <si>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</si>
  <si>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</si>
  <si>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</si>
  <si>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</si>
  <si>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</si>
  <si>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</si>
  <si>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</si>
  <si>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</si>
  <si>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</si>
  <si>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</si>
  <si>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</si>
  <si>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</si>
  <si>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</si>
  <si>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</si>
  <si>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</si>
  <si>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</si>
  <si>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</si>
  <si>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</si>
  <si>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</si>
  <si>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</si>
  <si>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</si>
  <si>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</si>
  <si>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</si>
  <si>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</si>
  <si>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</si>
  <si>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</si>
  <si>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</si>
  <si>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</si>
  <si>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</si>
  <si>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</si>
  <si>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</si>
  <si>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</si>
  <si>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</si>
  <si>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</si>
  <si>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</si>
  <si>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</si>
  <si>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</si>
  <si>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</si>
  <si>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</si>
  <si>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</si>
  <si>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</si>
  <si>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</si>
  <si>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</si>
  <si>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</si>
  <si>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</si>
  <si>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</si>
  <si>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</si>
  <si>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</si>
  <si>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</si>
  <si>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</si>
  <si>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</si>
  <si>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</si>
  <si>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</si>
  <si>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</si>
  <si>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</si>
  <si>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</si>
  <si>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</si>
  <si>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</si>
  <si>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</si>
  <si>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</si>
  <si>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</si>
  <si>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</si>
  <si>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</si>
  <si>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</si>
  <si>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</si>
  <si>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</si>
  <si>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</si>
  <si>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</si>
  <si>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</si>
  <si>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</si>
  <si>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①経常収支比率はH29年度の料金改定、費用の抑制により全国平均並みの数値となっている。
③流動比率について、R2年度以降は平均以上を維持することができている。
④地理的条件と集落の点在により過去からの投資規模は大きい。また簡易水道統合により企業債残高は大きく増加しているものの、発行の抑制によって年々低下している。
⑤簡易水道統合の影響が大きく、給水に係る費用が給水収益で賄えておらず平均を下回っている。一般会計からの補填を受けながら適正な料金水準を検討していく必要がある。
⑥地理的条件等により費用も多く平均を上回っている。施設数が多いため、投資の効率化や維持管理費の削減に努める必要がある。
⑦小規模施設が多いものの施設利用率は平均値を上回っており、今後も適正管理に努める必要がある。
⑧例年、有収率は平均値を上回っており、施設の適正な維持管理ができている。</t>
    <rPh sb="2" eb="4">
      <t>ケイジョウ</t>
    </rPh>
    <rPh sb="4" eb="6">
      <t>シュウシ</t>
    </rPh>
    <rPh sb="6" eb="8">
      <t>ヒリツ</t>
    </rPh>
    <rPh sb="12" eb="14">
      <t>ネンド</t>
    </rPh>
    <rPh sb="15" eb="17">
      <t>リョウキン</t>
    </rPh>
    <rPh sb="17" eb="19">
      <t>カイテイ</t>
    </rPh>
    <rPh sb="20" eb="22">
      <t>ヒヨウ</t>
    </rPh>
    <rPh sb="23" eb="25">
      <t>ヨクセイ</t>
    </rPh>
    <rPh sb="28" eb="32">
      <t>ゼンコクヘイキン</t>
    </rPh>
    <rPh sb="32" eb="33">
      <t>ナ</t>
    </rPh>
    <rPh sb="35" eb="37">
      <t>スウチ</t>
    </rPh>
    <rPh sb="47" eb="49">
      <t>リュウドウ</t>
    </rPh>
    <rPh sb="49" eb="51">
      <t>ヒリツ</t>
    </rPh>
    <rPh sb="58" eb="60">
      <t>ネンド</t>
    </rPh>
    <rPh sb="60" eb="62">
      <t>イコウ</t>
    </rPh>
    <rPh sb="63" eb="65">
      <t>ヘイキン</t>
    </rPh>
    <rPh sb="65" eb="67">
      <t>イジョウ</t>
    </rPh>
    <rPh sb="68" eb="70">
      <t>イジ</t>
    </rPh>
    <rPh sb="84" eb="89">
      <t>チリテキジョウケン</t>
    </rPh>
    <rPh sb="90" eb="92">
      <t>シュウラク</t>
    </rPh>
    <rPh sb="93" eb="95">
      <t>テンザイ</t>
    </rPh>
    <rPh sb="98" eb="100">
      <t>カコ</t>
    </rPh>
    <rPh sb="103" eb="107">
      <t>トウシキボ</t>
    </rPh>
    <rPh sb="108" eb="109">
      <t>オオ</t>
    </rPh>
    <rPh sb="114" eb="118">
      <t>カンイスイドウ</t>
    </rPh>
    <rPh sb="118" eb="120">
      <t>トウゴウ</t>
    </rPh>
    <rPh sb="123" eb="126">
      <t>キギョウサイ</t>
    </rPh>
    <rPh sb="126" eb="128">
      <t>ザンダカ</t>
    </rPh>
    <rPh sb="129" eb="130">
      <t>オオ</t>
    </rPh>
    <rPh sb="132" eb="134">
      <t>ゾウカ</t>
    </rPh>
    <rPh sb="142" eb="144">
      <t>ハッコウ</t>
    </rPh>
    <rPh sb="145" eb="147">
      <t>ヨクセイ</t>
    </rPh>
    <rPh sb="151" eb="153">
      <t>ネンネン</t>
    </rPh>
    <rPh sb="153" eb="155">
      <t>テイカ</t>
    </rPh>
    <rPh sb="163" eb="167">
      <t>カンイスイドウ</t>
    </rPh>
    <rPh sb="167" eb="169">
      <t>トウゴウ</t>
    </rPh>
    <rPh sb="170" eb="172">
      <t>エイキョウ</t>
    </rPh>
    <rPh sb="173" eb="174">
      <t>オオ</t>
    </rPh>
    <rPh sb="177" eb="179">
      <t>キュウスイ</t>
    </rPh>
    <rPh sb="180" eb="181">
      <t>カカ</t>
    </rPh>
    <rPh sb="182" eb="184">
      <t>ヒヨウ</t>
    </rPh>
    <rPh sb="185" eb="189">
      <t>キュウスイシュウエキ</t>
    </rPh>
    <rPh sb="190" eb="191">
      <t>マカナ</t>
    </rPh>
    <rPh sb="196" eb="198">
      <t>ヘイキン</t>
    </rPh>
    <rPh sb="199" eb="201">
      <t>シタマワ</t>
    </rPh>
    <rPh sb="206" eb="208">
      <t>イッパン</t>
    </rPh>
    <rPh sb="208" eb="210">
      <t>カイケイ</t>
    </rPh>
    <rPh sb="213" eb="215">
      <t>ホテン</t>
    </rPh>
    <rPh sb="216" eb="217">
      <t>ウ</t>
    </rPh>
    <rPh sb="221" eb="223">
      <t>テキセイ</t>
    </rPh>
    <rPh sb="224" eb="226">
      <t>リョウキン</t>
    </rPh>
    <rPh sb="226" eb="228">
      <t>スイジュン</t>
    </rPh>
    <rPh sb="229" eb="231">
      <t>ケントウ</t>
    </rPh>
    <rPh sb="235" eb="237">
      <t>ヒツヨウ</t>
    </rPh>
    <rPh sb="244" eb="246">
      <t>チリ</t>
    </rPh>
    <rPh sb="246" eb="247">
      <t>テキ</t>
    </rPh>
    <rPh sb="247" eb="249">
      <t>ジョウケン</t>
    </rPh>
    <rPh sb="249" eb="250">
      <t>トウ</t>
    </rPh>
    <rPh sb="253" eb="255">
      <t>ヒヨウ</t>
    </rPh>
    <rPh sb="256" eb="257">
      <t>オオ</t>
    </rPh>
    <rPh sb="258" eb="260">
      <t>ヘイキン</t>
    </rPh>
    <rPh sb="261" eb="262">
      <t>ウエ</t>
    </rPh>
    <rPh sb="262" eb="263">
      <t>マワ</t>
    </rPh>
    <rPh sb="268" eb="271">
      <t>シセツスウ</t>
    </rPh>
    <rPh sb="272" eb="273">
      <t>オオ</t>
    </rPh>
    <rPh sb="277" eb="279">
      <t>トウシ</t>
    </rPh>
    <rPh sb="280" eb="283">
      <t>コウリツカ</t>
    </rPh>
    <rPh sb="284" eb="289">
      <t>イジカンリヒ</t>
    </rPh>
    <rPh sb="290" eb="292">
      <t>サクゲン</t>
    </rPh>
    <rPh sb="293" eb="294">
      <t>ツト</t>
    </rPh>
    <rPh sb="296" eb="298">
      <t>ヒツヨウ</t>
    </rPh>
    <rPh sb="305" eb="308">
      <t>ショウキボ</t>
    </rPh>
    <rPh sb="308" eb="310">
      <t>シセツ</t>
    </rPh>
    <rPh sb="311" eb="312">
      <t>オオ</t>
    </rPh>
    <rPh sb="316" eb="318">
      <t>シセツ</t>
    </rPh>
    <rPh sb="318" eb="321">
      <t>リヨウリツ</t>
    </rPh>
    <rPh sb="322" eb="325">
      <t>ヘイキンチ</t>
    </rPh>
    <rPh sb="326" eb="328">
      <t>ウワマワ</t>
    </rPh>
    <rPh sb="333" eb="335">
      <t>コンゴ</t>
    </rPh>
    <rPh sb="336" eb="338">
      <t>テキセイ</t>
    </rPh>
    <rPh sb="338" eb="340">
      <t>カンリ</t>
    </rPh>
    <rPh sb="341" eb="342">
      <t>ツト</t>
    </rPh>
    <rPh sb="344" eb="346">
      <t>ヒツヨウ</t>
    </rPh>
    <rPh sb="353" eb="355">
      <t>レイネン</t>
    </rPh>
    <rPh sb="356" eb="359">
      <t>ユウシュウリツ</t>
    </rPh>
    <rPh sb="360" eb="363">
      <t>ヘイキンチ</t>
    </rPh>
    <rPh sb="364" eb="366">
      <t>ウワマワ</t>
    </rPh>
    <rPh sb="371" eb="373">
      <t>シセツ</t>
    </rPh>
    <rPh sb="374" eb="376">
      <t>テキセイ</t>
    </rPh>
    <rPh sb="377" eb="381">
      <t>イジカンリ</t>
    </rPh>
    <phoneticPr fontId="4"/>
  </si>
  <si>
    <t>本市の水道施設は、整備の時期が比較的近年のため老朽化を示す各比率は平均より下回っているが、有形固定資産減価増加率は増加傾向にあり、資産の老朽化が進みつつある。
　また、近年は主に管路の耐震化を目的とした管路の更新、給水区域拡張のための施設整備を行っている。
　今後は老朽化に伴う多額の更新費用が発生すると予測される。事業費の抑制を図りながら計画的な長寿命化、耐震化による更新を行い、管路・施設の健全化を図る必要がある。</t>
    <rPh sb="0" eb="1">
      <t>ホン</t>
    </rPh>
    <rPh sb="1" eb="2">
      <t>シ</t>
    </rPh>
    <rPh sb="3" eb="5">
      <t>スイドウ</t>
    </rPh>
    <rPh sb="5" eb="7">
      <t>シセツ</t>
    </rPh>
    <rPh sb="9" eb="11">
      <t>セイビ</t>
    </rPh>
    <rPh sb="12" eb="14">
      <t>ジキ</t>
    </rPh>
    <rPh sb="15" eb="18">
      <t>ヒカクテキ</t>
    </rPh>
    <rPh sb="18" eb="20">
      <t>キンネン</t>
    </rPh>
    <rPh sb="23" eb="26">
      <t>ロウキュウカ</t>
    </rPh>
    <rPh sb="27" eb="28">
      <t>シメ</t>
    </rPh>
    <rPh sb="29" eb="32">
      <t>カクヒリツ</t>
    </rPh>
    <rPh sb="33" eb="35">
      <t>ヘイキン</t>
    </rPh>
    <rPh sb="37" eb="39">
      <t>シタマワ</t>
    </rPh>
    <rPh sb="45" eb="47">
      <t>ユウケイ</t>
    </rPh>
    <rPh sb="47" eb="51">
      <t>コテイシサン</t>
    </rPh>
    <rPh sb="51" eb="53">
      <t>ゲンカ</t>
    </rPh>
    <rPh sb="53" eb="55">
      <t>ゾウカ</t>
    </rPh>
    <rPh sb="55" eb="56">
      <t>リツ</t>
    </rPh>
    <rPh sb="57" eb="59">
      <t>ゾウカ</t>
    </rPh>
    <rPh sb="59" eb="61">
      <t>ケイコウ</t>
    </rPh>
    <rPh sb="65" eb="67">
      <t>シサン</t>
    </rPh>
    <rPh sb="68" eb="71">
      <t>ロウキュウカ</t>
    </rPh>
    <rPh sb="72" eb="73">
      <t>スス</t>
    </rPh>
    <rPh sb="84" eb="86">
      <t>キンネン</t>
    </rPh>
    <rPh sb="87" eb="88">
      <t>オモ</t>
    </rPh>
    <rPh sb="89" eb="91">
      <t>カンロ</t>
    </rPh>
    <rPh sb="92" eb="95">
      <t>タイシンカ</t>
    </rPh>
    <rPh sb="96" eb="98">
      <t>モクテキ</t>
    </rPh>
    <rPh sb="101" eb="103">
      <t>カンロ</t>
    </rPh>
    <rPh sb="104" eb="106">
      <t>コウシン</t>
    </rPh>
    <rPh sb="107" eb="109">
      <t>キュウスイ</t>
    </rPh>
    <rPh sb="109" eb="111">
      <t>クイキ</t>
    </rPh>
    <rPh sb="111" eb="113">
      <t>カクチョウ</t>
    </rPh>
    <rPh sb="117" eb="119">
      <t>シセツ</t>
    </rPh>
    <rPh sb="119" eb="121">
      <t>セイビ</t>
    </rPh>
    <rPh sb="122" eb="123">
      <t>オコナ</t>
    </rPh>
    <rPh sb="130" eb="132">
      <t>コンゴ</t>
    </rPh>
    <rPh sb="133" eb="136">
      <t>ロウキュウカ</t>
    </rPh>
    <rPh sb="137" eb="138">
      <t>トモナ</t>
    </rPh>
    <rPh sb="139" eb="141">
      <t>タガク</t>
    </rPh>
    <rPh sb="142" eb="144">
      <t>コウシン</t>
    </rPh>
    <rPh sb="144" eb="146">
      <t>ヒヨウ</t>
    </rPh>
    <rPh sb="147" eb="149">
      <t>ハッセイ</t>
    </rPh>
    <rPh sb="152" eb="154">
      <t>ヨソク</t>
    </rPh>
    <rPh sb="158" eb="161">
      <t>ジギョウヒ</t>
    </rPh>
    <rPh sb="162" eb="164">
      <t>ヨクセイ</t>
    </rPh>
    <rPh sb="165" eb="166">
      <t>ハカ</t>
    </rPh>
    <rPh sb="170" eb="173">
      <t>ケイカクテキ</t>
    </rPh>
    <rPh sb="174" eb="178">
      <t>チョウジュミョウカ</t>
    </rPh>
    <rPh sb="179" eb="182">
      <t>タイシンカ</t>
    </rPh>
    <rPh sb="185" eb="187">
      <t>コウシン</t>
    </rPh>
    <rPh sb="188" eb="189">
      <t>オコナ</t>
    </rPh>
    <rPh sb="191" eb="193">
      <t>カンロ</t>
    </rPh>
    <rPh sb="194" eb="196">
      <t>シセツ</t>
    </rPh>
    <rPh sb="197" eb="200">
      <t>ケンゼンカ</t>
    </rPh>
    <rPh sb="201" eb="202">
      <t>ハカ</t>
    </rPh>
    <rPh sb="203" eb="205">
      <t>ヒツヨウ</t>
    </rPh>
    <phoneticPr fontId="4"/>
  </si>
  <si>
    <t>安全・安心で安定した水道の供給を維持させるため、健全な水道事業経営を目指す必要がある。そのため適正な料金水準を目指し、水道料金の改定を予定している。
　管路、施設の老朽化に伴い更新費用が必要となってくるため、企業債等の借入のバランスを確認しつつ、長寿命化、耐震化等の更新事業を行う必要がある。
　また、維持管理の効率化（施設の統廃合や広域化等）を検討し経営基盤の強化に努める。</t>
    <rPh sb="0" eb="2">
      <t>アンゼン</t>
    </rPh>
    <rPh sb="3" eb="5">
      <t>アンシン</t>
    </rPh>
    <rPh sb="6" eb="8">
      <t>アンテイ</t>
    </rPh>
    <rPh sb="10" eb="12">
      <t>スイドウ</t>
    </rPh>
    <rPh sb="13" eb="15">
      <t>キョウキュウ</t>
    </rPh>
    <rPh sb="16" eb="18">
      <t>イジ</t>
    </rPh>
    <rPh sb="24" eb="26">
      <t>ケンゼン</t>
    </rPh>
    <rPh sb="27" eb="31">
      <t>スイドウジギョウ</t>
    </rPh>
    <rPh sb="31" eb="33">
      <t>ケイエイ</t>
    </rPh>
    <rPh sb="34" eb="36">
      <t>メザ</t>
    </rPh>
    <rPh sb="37" eb="39">
      <t>ヒツヨウ</t>
    </rPh>
    <rPh sb="47" eb="49">
      <t>テキセイ</t>
    </rPh>
    <rPh sb="50" eb="52">
      <t>リョウキン</t>
    </rPh>
    <rPh sb="52" eb="54">
      <t>スイジュン</t>
    </rPh>
    <rPh sb="55" eb="57">
      <t>メザ</t>
    </rPh>
    <rPh sb="59" eb="63">
      <t>スイドウリョウキン</t>
    </rPh>
    <rPh sb="64" eb="66">
      <t>カイテイ</t>
    </rPh>
    <rPh sb="67" eb="69">
      <t>ヨテイ</t>
    </rPh>
    <rPh sb="76" eb="78">
      <t>カンロ</t>
    </rPh>
    <rPh sb="79" eb="81">
      <t>シセツ</t>
    </rPh>
    <rPh sb="82" eb="85">
      <t>ロウキュウカ</t>
    </rPh>
    <rPh sb="86" eb="87">
      <t>トモナ</t>
    </rPh>
    <rPh sb="88" eb="90">
      <t>コウシン</t>
    </rPh>
    <rPh sb="90" eb="92">
      <t>ヒヨウ</t>
    </rPh>
    <rPh sb="93" eb="95">
      <t>ヒツヨウ</t>
    </rPh>
    <rPh sb="104" eb="107">
      <t>キギョウサイ</t>
    </rPh>
    <rPh sb="107" eb="108">
      <t>トウ</t>
    </rPh>
    <rPh sb="109" eb="111">
      <t>カリイレ</t>
    </rPh>
    <rPh sb="117" eb="119">
      <t>カクニン</t>
    </rPh>
    <rPh sb="123" eb="127">
      <t>チョウジュミョウカ</t>
    </rPh>
    <rPh sb="128" eb="131">
      <t>タイシンカ</t>
    </rPh>
    <rPh sb="131" eb="132">
      <t>トウ</t>
    </rPh>
    <rPh sb="133" eb="135">
      <t>コウシン</t>
    </rPh>
    <rPh sb="140" eb="142">
      <t>ヒツヨウ</t>
    </rPh>
    <rPh sb="151" eb="155">
      <t>イジカンリ</t>
    </rPh>
    <rPh sb="156" eb="159">
      <t>コウリツカ</t>
    </rPh>
    <rPh sb="160" eb="162">
      <t>シセツ</t>
    </rPh>
    <rPh sb="163" eb="166">
      <t>トウハイゴウ</t>
    </rPh>
    <rPh sb="167" eb="170">
      <t>コウイキカ</t>
    </rPh>
    <rPh sb="170" eb="171">
      <t>トウ</t>
    </rPh>
    <rPh sb="173" eb="175">
      <t>ケントウ</t>
    </rPh>
    <rPh sb="176" eb="180">
      <t>ケイエイキバン</t>
    </rPh>
    <rPh sb="181" eb="183">
      <t>キョウカ</t>
    </rPh>
    <rPh sb="184" eb="1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</si>
</sst>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0.28000000000000003</c:v>
                </c:pt>
                <c:pt idx="1">
                  <c:v>0.04</c:v>
                </c:pt>
                <c:pt idx="2">
                  <c:v>0.37</c:v>
                </c:pt>
                <c:pt idx="3">
                  <c:v>0.28999999999999998</c:v>
                </c:pt>
                <c:pt idx="4">
                  <c:v>0.27</c:v>
                </c:pt>
              </c:numCache>
            </c:numRef>
          </c:val>
          <c:extLst>
            <c:ext xmlns:c16="http://schemas.microsoft.com/office/drawing/2014/chart" uri="{C3380CC4-5D6E-409C-BE32-E72D297353CC}">
              <c16:uniqueId val="{00000000-AE36-4F8C-8CE9-60285E0814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AE36-4F8C-8CE9-60285E0814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105.44</c:v>
                </c:pt>
                <c:pt idx="1">
                  <c:v>107.17</c:v>
                </c:pt>
                <c:pt idx="2">
                  <c:v>108.79</c:v>
                </c:pt>
                <c:pt idx="3">
                  <c:v>110.33</c:v>
                </c:pt>
                <c:pt idx="4">
                  <c:v>108.87</c:v>
                </c:pt>
              </c:numCache>
            </c:numRef>
          </c:val>
          <c:extLst>
            <c:ext xmlns:c16="http://schemas.microsoft.com/office/drawing/2014/chart" uri="{C3380CC4-5D6E-409C-BE32-E72D297353CC}">
              <c16:uniqueId val="{00000000-BA05-4F9D-A46D-04AA26F3B8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BA05-4F9D-A46D-04AA26F3B8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40.82</c:v>
                </c:pt>
                <c:pt idx="1">
                  <c:v>42.89</c:v>
                </c:pt>
                <c:pt idx="2">
                  <c:v>45.34</c:v>
                </c:pt>
                <c:pt idx="3">
                  <c:v>47.17</c:v>
                </c:pt>
                <c:pt idx="4">
                  <c:v>49.18</c:v>
                </c:pt>
              </c:numCache>
            </c:numRef>
          </c:val>
          <c:extLst>
            <c:ext xmlns:c16="http://schemas.microsoft.com/office/drawing/2014/chart" uri="{C3380CC4-5D6E-409C-BE32-E72D297353CC}">
              <c16:uniqueId val="{00000000-F528-43D5-9FE4-39D4F02724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F528-43D5-9FE4-39D4F02724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10.7</c:v>
                </c:pt>
                <c:pt idx="1">
                  <c:v>12.16</c:v>
                </c:pt>
                <c:pt idx="2">
                  <c:v>10.87</c:v>
                </c:pt>
                <c:pt idx="3">
                  <c:v>12.52</c:v>
                </c:pt>
                <c:pt idx="4">
                  <c:v>17.39</c:v>
                </c:pt>
              </c:numCache>
            </c:numRef>
          </c:val>
          <c:extLst>
            <c:ext xmlns:c16="http://schemas.microsoft.com/office/drawing/2014/chart" uri="{C3380CC4-5D6E-409C-BE32-E72D297353CC}">
              <c16:uniqueId val="{00000000-E834-4F6A-8DC4-B1DE50FDA5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E834-4F6A-8DC4-B1DE50FDA5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D3-4710-A920-CB0EB82E02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7FD3-4710-A920-CB0EB82E02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324.81</c:v>
                </c:pt>
                <c:pt idx="1">
                  <c:v>321.29000000000002</c:v>
                </c:pt>
                <c:pt idx="2">
                  <c:v>331.27</c:v>
                </c:pt>
                <c:pt idx="3">
                  <c:v>354.87</c:v>
                </c:pt>
                <c:pt idx="4">
                  <c:v>366.91</c:v>
                </c:pt>
              </c:numCache>
            </c:numRef>
          </c:val>
          <c:extLst>
            <c:ext xmlns:c16="http://schemas.microsoft.com/office/drawing/2014/chart" uri="{C3380CC4-5D6E-409C-BE32-E72D297353CC}">
              <c16:uniqueId val="{00000000-4B16-4F46-A1E6-7C66418DAF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4B16-4F46-A1E6-7C66418DAF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849.7</c:v>
                </c:pt>
                <c:pt idx="1">
                  <c:v>813.6</c:v>
                </c:pt>
                <c:pt idx="2">
                  <c:v>750.5</c:v>
                </c:pt>
                <c:pt idx="3">
                  <c:v>701.03</c:v>
                </c:pt>
                <c:pt idx="4">
                  <c:v>647.08000000000004</c:v>
                </c:pt>
              </c:numCache>
            </c:numRef>
          </c:val>
          <c:extLst>
            <c:ext xmlns:c16="http://schemas.microsoft.com/office/drawing/2014/chart" uri="{C3380CC4-5D6E-409C-BE32-E72D297353CC}">
              <c16:uniqueId val="{00000000-04ED-43BA-B896-A9DE946208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04ED-43BA-B896-A9DE946208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74.55</c:v>
                </c:pt>
                <c:pt idx="1">
                  <c:v>76.45</c:v>
                </c:pt>
                <c:pt idx="2">
                  <c:v>80.02</c:v>
                </c:pt>
                <c:pt idx="3">
                  <c:v>82.04</c:v>
                </c:pt>
                <c:pt idx="4">
                  <c:v>80</c:v>
                </c:pt>
              </c:numCache>
            </c:numRef>
          </c:val>
          <c:extLst>
            <c:ext xmlns:c16="http://schemas.microsoft.com/office/drawing/2014/chart" uri="{C3380CC4-5D6E-409C-BE32-E72D297353CC}">
              <c16:uniqueId val="{00000000-0417-4D5D-9848-4F2ECC9CFE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0417-4D5D-9848-4F2ECC9CFE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318.5</c:v>
                </c:pt>
                <c:pt idx="1">
                  <c:v>310.8</c:v>
                </c:pt>
                <c:pt idx="2">
                  <c:v>295.08999999999997</c:v>
                </c:pt>
                <c:pt idx="3">
                  <c:v>289.66000000000003</c:v>
                </c:pt>
                <c:pt idx="4">
                  <c:v>298.23</c:v>
                </c:pt>
              </c:numCache>
            </c:numRef>
          </c:val>
          <c:extLst>
            <c:ext xmlns:c16="http://schemas.microsoft.com/office/drawing/2014/chart" uri="{C3380CC4-5D6E-409C-BE32-E72D297353CC}">
              <c16:uniqueId val="{00000000-2272-4CEF-88F4-1E4B6574EC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2272-4CEF-88F4-1E4B6574EC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69.48</c:v>
                </c:pt>
                <c:pt idx="1">
                  <c:v>71.69</c:v>
                </c:pt>
                <c:pt idx="2">
                  <c:v>72.86</c:v>
                </c:pt>
                <c:pt idx="3">
                  <c:v>71.180000000000007</c:v>
                </c:pt>
                <c:pt idx="4">
                  <c:v>70.900000000000006</c:v>
                </c:pt>
              </c:numCache>
            </c:numRef>
          </c:val>
          <c:extLst>
            <c:ext xmlns:c16="http://schemas.microsoft.com/office/drawing/2014/chart" uri="{C3380CC4-5D6E-409C-BE32-E72D297353CC}">
              <c16:uniqueId val="{00000000-4461-42F7-B00A-E609FB42A7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4461-42F7-B00A-E609FB42A7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88.85</c:v>
                </c:pt>
                <c:pt idx="1">
                  <c:v>88.7</c:v>
                </c:pt>
                <c:pt idx="2">
                  <c:v>88.73</c:v>
                </c:pt>
                <c:pt idx="3">
                  <c:v>89.37</c:v>
                </c:pt>
                <c:pt idx="4">
                  <c:v>89.17</c:v>
                </c:pt>
              </c:numCache>
            </c:numRef>
          </c:val>
          <c:extLst>
            <c:ext xmlns:c16="http://schemas.microsoft.com/office/drawing/2014/chart" uri="{C3380CC4-5D6E-409C-BE32-E72D297353CC}">
              <c16:uniqueId val="{00000000-CE05-4354-A160-B02D9AE327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CE05-4354-A160-B02D9AE327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雲南市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35738</v>
      </c>
      <c r="AM8" s="45"/>
      <c r="AN8" s="45"/>
      <c r="AO8" s="45"/>
      <c r="AP8" s="45"/>
      <c r="AQ8" s="45"/>
      <c r="AR8" s="45"/>
      <c r="AS8" s="45"/>
      <c r="AT8" s="46">
        <f>データ!$S$6</f>
        <v>553.17999999999995</v>
      </c>
      <c r="AU8" s="47"/>
      <c r="AV8" s="47"/>
      <c r="AW8" s="47"/>
      <c r="AX8" s="47"/>
      <c r="AY8" s="47"/>
      <c r="AZ8" s="47"/>
      <c r="BA8" s="47"/>
      <c r="BB8" s="48">
        <f>データ!$T$6</f>
        <v>64.599999999999994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65.959999999999994</v>
      </c>
      <c r="J10" s="47"/>
      <c r="K10" s="47"/>
      <c r="L10" s="47"/>
      <c r="M10" s="47"/>
      <c r="N10" s="47"/>
      <c r="O10" s="81"/>
      <c r="P10" s="48">
        <f>データ!$P$6</f>
        <v>92.75</v>
      </c>
      <c r="Q10" s="48"/>
      <c r="R10" s="48"/>
      <c r="S10" s="48"/>
      <c r="T10" s="48"/>
      <c r="U10" s="48"/>
      <c r="V10" s="48"/>
      <c r="W10" s="45">
        <f>データ!$Q$6</f>
        <v>3980</v>
      </c>
      <c r="X10" s="45"/>
      <c r="Y10" s="45"/>
      <c r="Z10" s="45"/>
      <c r="AA10" s="45"/>
      <c r="AB10" s="45"/>
      <c r="AC10" s="45"/>
      <c r="AD10" s="2"/>
      <c r="AE10" s="2"/>
      <c r="AF10" s="2"/>
      <c r="AG10" s="2"/>
      <c r="AH10" s="2"/>
      <c r="AI10" s="2"/>
      <c r="AJ10" s="2"/>
      <c r="AK10" s="2"/>
      <c r="AL10" s="45">
        <f>データ!$U$6</f>
        <v>32915</v>
      </c>
      <c r="AM10" s="45"/>
      <c r="AN10" s="45"/>
      <c r="AO10" s="45"/>
      <c r="AP10" s="45"/>
      <c r="AQ10" s="45"/>
      <c r="AR10" s="45"/>
      <c r="AS10" s="45"/>
      <c r="AT10" s="46">
        <f>データ!$V$6</f>
        <v>236.4</v>
      </c>
      <c r="AU10" s="47"/>
      <c r="AV10" s="47"/>
      <c r="AW10" s="47"/>
      <c r="AX10" s="47"/>
      <c r="AY10" s="47"/>
      <c r="AZ10" s="47"/>
      <c r="BA10" s="47"/>
      <c r="BB10" s="48">
        <f>データ!$W$6</f>
        <v>139.22999999999999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FH3/vLDs0IcJGZgxsEwaybNK/EIS4TB9NgxMT0mDGgPv4fkQtHkJtNWvAhM92JMmc7rC7BSiPO93rN0Fo1N8w==" saltValue="NLYjnLtGvbNNictr03wt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322091</v>
      </c>
      <c r="D6" s="20">
        <f t="shared" si="3"/>
        <v>46</v>
      </c>
      <c r="E6" s="20">
        <f t="shared" si="3"/>
        <v>1</v>
      </c>
      <c r="F6" s="20">
        <f t="shared" si="3"/>
        <v>0</v>
      </c>
      <c r="G6" s="20">
        <f t="shared" si="3"/>
        <v>1</v>
      </c>
      <c r="H6" s="20" t="str">
        <f t="shared" si="3"/>
        <v>島根県　雲南市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65.959999999999994</v>
      </c>
      <c r="P6" s="21">
        <f t="shared" si="3"/>
        <v>92.75</v>
      </c>
      <c r="Q6" s="21">
        <f t="shared" si="3"/>
        <v>3980</v>
      </c>
      <c r="R6" s="21">
        <f t="shared" si="3"/>
        <v>35738</v>
      </c>
      <c r="S6" s="21">
        <f t="shared" si="3"/>
        <v>553.17999999999995</v>
      </c>
      <c r="T6" s="21">
        <f t="shared" si="3"/>
        <v>64.599999999999994</v>
      </c>
      <c r="U6" s="21">
        <f t="shared" si="3"/>
        <v>32915</v>
      </c>
      <c r="V6" s="21">
        <f t="shared" si="3"/>
        <v>236.4</v>
      </c>
      <c r="W6" s="21">
        <f t="shared" si="3"/>
        <v>139.22999999999999</v>
      </c>
      <c r="X6" s="22">
        <f>IF(X7="",NA(),X7)</f>
        <v>105.44</v>
      </c>
      <c r="Y6" s="22">
        <f t="shared" ref="Y6:AG6" si="4">IF(Y7="",NA(),Y7)</f>
        <v>107.17</v>
      </c>
      <c r="Z6" s="22">
        <f t="shared" si="4"/>
        <v>108.79</v>
      </c>
      <c r="AA6" s="22">
        <f t="shared" si="4"/>
        <v>110.33</v>
      </c>
      <c r="AB6" s="22">
        <f t="shared" si="4"/>
        <v>108.87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324.81</v>
      </c>
      <c r="AU6" s="22">
        <f t="shared" ref="AU6:BC6" si="6">IF(AU7="",NA(),AU7)</f>
        <v>321.29000000000002</v>
      </c>
      <c r="AV6" s="22">
        <f t="shared" si="6"/>
        <v>331.27</v>
      </c>
      <c r="AW6" s="22">
        <f t="shared" si="6"/>
        <v>354.87</v>
      </c>
      <c r="AX6" s="22">
        <f t="shared" si="6"/>
        <v>366.91</v>
      </c>
      <c r="AY6" s="22">
        <f t="shared" si="6"/>
        <v>366.03</v>
      </c>
      <c r="AZ6" s="22">
        <f t="shared" si="6"/>
        <v>365.18</v>
      </c>
      <c r="BA6" s="22">
        <f t="shared" si="6"/>
        <v>327.77</v>
      </c>
      <c r="BB6" s="22">
        <f t="shared" si="6"/>
        <v>338.02</v>
      </c>
      <c r="BC6" s="22">
        <f t="shared" si="6"/>
        <v>345.94</v>
      </c>
      <c r="BD6" s="21" t="str">
        <f>IF(BD7="","",IF(BD7="-","【-】","【"&amp;SUBSTITUTE(TEXT(BD7,"#,##0.00"),"-","△")&amp;"】"))</f>
        <v>【252.29】</v>
      </c>
      <c r="BE6" s="22">
        <f>IF(BE7="",NA(),BE7)</f>
        <v>849.7</v>
      </c>
      <c r="BF6" s="22">
        <f t="shared" ref="BF6:BN6" si="7">IF(BF7="",NA(),BF7)</f>
        <v>813.6</v>
      </c>
      <c r="BG6" s="22">
        <f t="shared" si="7"/>
        <v>750.5</v>
      </c>
      <c r="BH6" s="22">
        <f t="shared" si="7"/>
        <v>701.03</v>
      </c>
      <c r="BI6" s="22">
        <f t="shared" si="7"/>
        <v>647.08000000000004</v>
      </c>
      <c r="BJ6" s="22">
        <f t="shared" si="7"/>
        <v>370.12</v>
      </c>
      <c r="BK6" s="22">
        <f t="shared" si="7"/>
        <v>371.65</v>
      </c>
      <c r="BL6" s="22">
        <f t="shared" si="7"/>
        <v>397.1</v>
      </c>
      <c r="BM6" s="22">
        <f t="shared" si="7"/>
        <v>379.91</v>
      </c>
      <c r="BN6" s="22">
        <f t="shared" si="7"/>
        <v>386.61</v>
      </c>
      <c r="BO6" s="21" t="str">
        <f>IF(BO7="","",IF(BO7="-","【-】","【"&amp;SUBSTITUTE(TEXT(BO7,"#,##0.00"),"-","△")&amp;"】"))</f>
        <v>【268.07】</v>
      </c>
      <c r="BP6" s="22">
        <f>IF(BP7="",NA(),BP7)</f>
        <v>74.55</v>
      </c>
      <c r="BQ6" s="22">
        <f t="shared" ref="BQ6:BY6" si="8">IF(BQ7="",NA(),BQ7)</f>
        <v>76.45</v>
      </c>
      <c r="BR6" s="22">
        <f t="shared" si="8"/>
        <v>80.02</v>
      </c>
      <c r="BS6" s="22">
        <f t="shared" si="8"/>
        <v>82.04</v>
      </c>
      <c r="BT6" s="22">
        <f t="shared" si="8"/>
        <v>80</v>
      </c>
      <c r="BU6" s="22">
        <f t="shared" si="8"/>
        <v>100.42</v>
      </c>
      <c r="BV6" s="22">
        <f t="shared" si="8"/>
        <v>98.77</v>
      </c>
      <c r="BW6" s="22">
        <f t="shared" si="8"/>
        <v>95.79</v>
      </c>
      <c r="BX6" s="22">
        <f t="shared" si="8"/>
        <v>98.3</v>
      </c>
      <c r="BY6" s="22">
        <f t="shared" si="8"/>
        <v>93.82</v>
      </c>
      <c r="BZ6" s="21" t="str">
        <f>IF(BZ7="","",IF(BZ7="-","【-】","【"&amp;SUBSTITUTE(TEXT(BZ7,"#,##0.00"),"-","△")&amp;"】"))</f>
        <v>【97.47】</v>
      </c>
      <c r="CA6" s="22">
        <f>IF(CA7="",NA(),CA7)</f>
        <v>318.5</v>
      </c>
      <c r="CB6" s="22">
        <f t="shared" ref="CB6:CJ6" si="9">IF(CB7="",NA(),CB7)</f>
        <v>310.8</v>
      </c>
      <c r="CC6" s="22">
        <f t="shared" si="9"/>
        <v>295.08999999999997</v>
      </c>
      <c r="CD6" s="22">
        <f t="shared" si="9"/>
        <v>289.66000000000003</v>
      </c>
      <c r="CE6" s="22">
        <f t="shared" si="9"/>
        <v>298.23</v>
      </c>
      <c r="CF6" s="22">
        <f t="shared" si="9"/>
        <v>171.67</v>
      </c>
      <c r="CG6" s="22">
        <f t="shared" si="9"/>
        <v>173.67</v>
      </c>
      <c r="CH6" s="22">
        <f t="shared" si="9"/>
        <v>171.13</v>
      </c>
      <c r="CI6" s="22">
        <f t="shared" si="9"/>
        <v>173.7</v>
      </c>
      <c r="CJ6" s="22">
        <f t="shared" si="9"/>
        <v>178.94</v>
      </c>
      <c r="CK6" s="21" t="str">
        <f>IF(CK7="","",IF(CK7="-","【-】","【"&amp;SUBSTITUTE(TEXT(CK7,"#,##0.00"),"-","△")&amp;"】"))</f>
        <v>【174.75】</v>
      </c>
      <c r="CL6" s="22">
        <f>IF(CL7="",NA(),CL7)</f>
        <v>69.48</v>
      </c>
      <c r="CM6" s="22">
        <f t="shared" ref="CM6:CU6" si="10">IF(CM7="",NA(),CM7)</f>
        <v>71.69</v>
      </c>
      <c r="CN6" s="22">
        <f t="shared" si="10"/>
        <v>72.86</v>
      </c>
      <c r="CO6" s="22">
        <f t="shared" si="10"/>
        <v>71.180000000000007</v>
      </c>
      <c r="CP6" s="22">
        <f t="shared" si="10"/>
        <v>70.900000000000006</v>
      </c>
      <c r="CQ6" s="22">
        <f t="shared" si="10"/>
        <v>59.74</v>
      </c>
      <c r="CR6" s="22">
        <f t="shared" si="10"/>
        <v>59.67</v>
      </c>
      <c r="CS6" s="22">
        <f t="shared" si="10"/>
        <v>60.12</v>
      </c>
      <c r="CT6" s="22">
        <f t="shared" si="10"/>
        <v>60.34</v>
      </c>
      <c r="CU6" s="22">
        <f t="shared" si="10"/>
        <v>59.54</v>
      </c>
      <c r="CV6" s="21" t="str">
        <f>IF(CV7="","",IF(CV7="-","【-】","【"&amp;SUBSTITUTE(TEXT(CV7,"#,##0.00"),"-","△")&amp;"】"))</f>
        <v>【59.97】</v>
      </c>
      <c r="CW6" s="22">
        <f>IF(CW7="",NA(),CW7)</f>
        <v>88.85</v>
      </c>
      <c r="CX6" s="22">
        <f t="shared" ref="CX6:DF6" si="11">IF(CX7="",NA(),CX7)</f>
        <v>88.7</v>
      </c>
      <c r="CY6" s="22">
        <f t="shared" si="11"/>
        <v>88.73</v>
      </c>
      <c r="CZ6" s="22">
        <f t="shared" si="11"/>
        <v>89.37</v>
      </c>
      <c r="DA6" s="22">
        <f t="shared" si="11"/>
        <v>89.17</v>
      </c>
      <c r="DB6" s="22">
        <f t="shared" si="11"/>
        <v>84.8</v>
      </c>
      <c r="DC6" s="22">
        <f t="shared" si="11"/>
        <v>84.6</v>
      </c>
      <c r="DD6" s="22">
        <f t="shared" si="11"/>
        <v>84.24</v>
      </c>
      <c r="DE6" s="22">
        <f t="shared" si="11"/>
        <v>84.19</v>
      </c>
      <c r="DF6" s="22">
        <f t="shared" si="11"/>
        <v>83.93</v>
      </c>
      <c r="DG6" s="21" t="str">
        <f>IF(DG7="","",IF(DG7="-","【-】","【"&amp;SUBSTITUTE(TEXT(DG7,"#,##0.00"),"-","△")&amp;"】"))</f>
        <v>【89.76】</v>
      </c>
      <c r="DH6" s="22">
        <f>IF(DH7="",NA(),DH7)</f>
        <v>40.82</v>
      </c>
      <c r="DI6" s="22">
        <f t="shared" ref="DI6:DQ6" si="12">IF(DI7="",NA(),DI7)</f>
        <v>42.89</v>
      </c>
      <c r="DJ6" s="22">
        <f t="shared" si="12"/>
        <v>45.34</v>
      </c>
      <c r="DK6" s="22">
        <f t="shared" si="12"/>
        <v>47.17</v>
      </c>
      <c r="DL6" s="22">
        <f t="shared" si="12"/>
        <v>49.18</v>
      </c>
      <c r="DM6" s="22">
        <f t="shared" si="12"/>
        <v>47.66</v>
      </c>
      <c r="DN6" s="22">
        <f t="shared" si="12"/>
        <v>48.17</v>
      </c>
      <c r="DO6" s="22">
        <f t="shared" si="12"/>
        <v>48.83</v>
      </c>
      <c r="DP6" s="22">
        <f t="shared" si="12"/>
        <v>49.96</v>
      </c>
      <c r="DQ6" s="22">
        <f t="shared" si="12"/>
        <v>50.82</v>
      </c>
      <c r="DR6" s="21" t="str">
        <f>IF(DR7="","",IF(DR7="-","【-】","【"&amp;SUBSTITUTE(TEXT(DR7,"#,##0.00"),"-","△")&amp;"】"))</f>
        <v>【51.51】</v>
      </c>
      <c r="DS6" s="22">
        <f>IF(DS7="",NA(),DS7)</f>
        <v>10.7</v>
      </c>
      <c r="DT6" s="22">
        <f t="shared" ref="DT6:EB6" si="13">IF(DT7="",NA(),DT7)</f>
        <v>12.16</v>
      </c>
      <c r="DU6" s="22">
        <f t="shared" si="13"/>
        <v>10.87</v>
      </c>
      <c r="DV6" s="22">
        <f t="shared" si="13"/>
        <v>12.52</v>
      </c>
      <c r="DW6" s="22">
        <f t="shared" si="13"/>
        <v>17.39</v>
      </c>
      <c r="DX6" s="22">
        <f t="shared" si="13"/>
        <v>15.1</v>
      </c>
      <c r="DY6" s="22">
        <f t="shared" si="13"/>
        <v>17.12</v>
      </c>
      <c r="DZ6" s="22">
        <f t="shared" si="13"/>
        <v>18.18</v>
      </c>
      <c r="EA6" s="22">
        <f t="shared" si="13"/>
        <v>19.32</v>
      </c>
      <c r="EB6" s="22">
        <f t="shared" si="13"/>
        <v>21.16</v>
      </c>
      <c r="EC6" s="21" t="str">
        <f>IF(EC7="","",IF(EC7="-","【-】","【"&amp;SUBSTITUTE(TEXT(EC7,"#,##0.00"),"-","△")&amp;"】"))</f>
        <v>【23.75】</v>
      </c>
      <c r="ED6" s="22">
        <f>IF(ED7="",NA(),ED7)</f>
        <v>0.28000000000000003</v>
      </c>
      <c r="EE6" s="22">
        <f t="shared" ref="EE6:EM6" si="14">IF(EE7="",NA(),EE7)</f>
        <v>0.04</v>
      </c>
      <c r="EF6" s="22">
        <f t="shared" si="14"/>
        <v>0.37</v>
      </c>
      <c r="EG6" s="22">
        <f t="shared" si="14"/>
        <v>0.28999999999999998</v>
      </c>
      <c r="EH6" s="22">
        <f t="shared" si="14"/>
        <v>0.27</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322091</v>
      </c>
      <c r="D7" s="24">
        <v>46</v>
      </c>
      <c r="E7" s="24">
        <v>1</v>
      </c>
      <c r="F7" s="24">
        <v>0</v>
      </c>
      <c r="G7" s="24">
        <v>1</v>
      </c>
      <c r="H7" s="24" t="s">
        <v>93</v>
      </c>
      <c r="I7" s="24" t="s">
        <v>94</v>
      </c>
      <c r="J7" s="24" t="s">
        <v>95</v>
      </c>
      <c r="K7" s="24" t="s">
        <v>96</v>
      </c>
      <c r="L7" s="24" t="s">
        <v>97</v>
      </c>
      <c r="M7" s="24" t="s">
        <v>98</v>
      </c>
      <c r="N7" s="25" t="s">
        <v>99</v>
      </c>
      <c r="O7" s="25">
        <v>65.959999999999994</v>
      </c>
      <c r="P7" s="25">
        <v>92.75</v>
      </c>
      <c r="Q7" s="25">
        <v>3980</v>
      </c>
      <c r="R7" s="25">
        <v>35738</v>
      </c>
      <c r="S7" s="25">
        <v>553.17999999999995</v>
      </c>
      <c r="T7" s="25">
        <v>64.599999999999994</v>
      </c>
      <c r="U7" s="25">
        <v>32915</v>
      </c>
      <c r="V7" s="25">
        <v>236.4</v>
      </c>
      <c r="W7" s="25">
        <v>139.22999999999999</v>
      </c>
      <c r="X7" s="25">
        <v>105.44</v>
      </c>
      <c r="Y7" s="25">
        <v>107.17</v>
      </c>
      <c r="Z7" s="25">
        <v>108.79</v>
      </c>
      <c r="AA7" s="25">
        <v>110.33</v>
      </c>
      <c r="AB7" s="25">
        <v>108.87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324.81</v>
      </c>
      <c r="AU7" s="25">
        <v>321.29000000000002</v>
      </c>
      <c r="AV7" s="25">
        <v>331.27</v>
      </c>
      <c r="AW7" s="25">
        <v>354.87</v>
      </c>
      <c r="AX7" s="25">
        <v>366.91</v>
      </c>
      <c r="AY7" s="25">
        <v>366.03</v>
      </c>
      <c r="AZ7" s="25">
        <v>365.18</v>
      </c>
      <c r="BA7" s="25">
        <v>327.77</v>
      </c>
      <c r="BB7" s="25">
        <v>338.02</v>
      </c>
      <c r="BC7" s="25">
        <v>345.94</v>
      </c>
      <c r="BD7" s="25">
        <v>252.29</v>
      </c>
      <c r="BE7" s="25">
        <v>849.7</v>
      </c>
      <c r="BF7" s="25">
        <v>813.6</v>
      </c>
      <c r="BG7" s="25">
        <v>750.5</v>
      </c>
      <c r="BH7" s="25">
        <v>701.03</v>
      </c>
      <c r="BI7" s="25">
        <v>647.08000000000004</v>
      </c>
      <c r="BJ7" s="25">
        <v>370.12</v>
      </c>
      <c r="BK7" s="25">
        <v>371.65</v>
      </c>
      <c r="BL7" s="25">
        <v>397.1</v>
      </c>
      <c r="BM7" s="25">
        <v>379.91</v>
      </c>
      <c r="BN7" s="25">
        <v>386.61</v>
      </c>
      <c r="BO7" s="25">
        <v>268.07</v>
      </c>
      <c r="BP7" s="25">
        <v>74.55</v>
      </c>
      <c r="BQ7" s="25">
        <v>76.45</v>
      </c>
      <c r="BR7" s="25">
        <v>80.02</v>
      </c>
      <c r="BS7" s="25">
        <v>82.04</v>
      </c>
      <c r="BT7" s="25">
        <v>80</v>
      </c>
      <c r="BU7" s="25">
        <v>100.42</v>
      </c>
      <c r="BV7" s="25">
        <v>98.77</v>
      </c>
      <c r="BW7" s="25">
        <v>95.79</v>
      </c>
      <c r="BX7" s="25">
        <v>98.3</v>
      </c>
      <c r="BY7" s="25">
        <v>93.82</v>
      </c>
      <c r="BZ7" s="25">
        <v>97.47</v>
      </c>
      <c r="CA7" s="25">
        <v>318.5</v>
      </c>
      <c r="CB7" s="25">
        <v>310.8</v>
      </c>
      <c r="CC7" s="25">
        <v>295.08999999999997</v>
      </c>
      <c r="CD7" s="25">
        <v>289.66000000000003</v>
      </c>
      <c r="CE7" s="25">
        <v>298.23</v>
      </c>
      <c r="CF7" s="25">
        <v>171.67</v>
      </c>
      <c r="CG7" s="25">
        <v>173.67</v>
      </c>
      <c r="CH7" s="25">
        <v>171.13</v>
      </c>
      <c r="CI7" s="25">
        <v>173.7</v>
      </c>
      <c r="CJ7" s="25">
        <v>178.94</v>
      </c>
      <c r="CK7" s="25">
        <v>174.75</v>
      </c>
      <c r="CL7" s="25">
        <v>69.48</v>
      </c>
      <c r="CM7" s="25">
        <v>71.69</v>
      </c>
      <c r="CN7" s="25">
        <v>72.86</v>
      </c>
      <c r="CO7" s="25">
        <v>71.180000000000007</v>
      </c>
      <c r="CP7" s="25">
        <v>70.900000000000006</v>
      </c>
      <c r="CQ7" s="25">
        <v>59.74</v>
      </c>
      <c r="CR7" s="25">
        <v>59.67</v>
      </c>
      <c r="CS7" s="25">
        <v>60.12</v>
      </c>
      <c r="CT7" s="25">
        <v>60.34</v>
      </c>
      <c r="CU7" s="25">
        <v>59.54</v>
      </c>
      <c r="CV7" s="25">
        <v>59.97</v>
      </c>
      <c r="CW7" s="25">
        <v>88.85</v>
      </c>
      <c r="CX7" s="25">
        <v>88.7</v>
      </c>
      <c r="CY7" s="25">
        <v>88.73</v>
      </c>
      <c r="CZ7" s="25">
        <v>89.37</v>
      </c>
      <c r="DA7" s="25">
        <v>89.17</v>
      </c>
      <c r="DB7" s="25">
        <v>84.8</v>
      </c>
      <c r="DC7" s="25">
        <v>84.6</v>
      </c>
      <c r="DD7" s="25">
        <v>84.24</v>
      </c>
      <c r="DE7" s="25">
        <v>84.19</v>
      </c>
      <c r="DF7" s="25">
        <v>83.93</v>
      </c>
      <c r="DG7" s="25">
        <v>89.76</v>
      </c>
      <c r="DH7" s="25">
        <v>40.82</v>
      </c>
      <c r="DI7" s="25">
        <v>42.89</v>
      </c>
      <c r="DJ7" s="25">
        <v>45.34</v>
      </c>
      <c r="DK7" s="25">
        <v>47.17</v>
      </c>
      <c r="DL7" s="25">
        <v>49.18</v>
      </c>
      <c r="DM7" s="25">
        <v>47.66</v>
      </c>
      <c r="DN7" s="25">
        <v>48.17</v>
      </c>
      <c r="DO7" s="25">
        <v>48.83</v>
      </c>
      <c r="DP7" s="25">
        <v>49.96</v>
      </c>
      <c r="DQ7" s="25">
        <v>50.82</v>
      </c>
      <c r="DR7" s="25">
        <v>51.51</v>
      </c>
      <c r="DS7" s="25">
        <v>10.7</v>
      </c>
      <c r="DT7" s="25">
        <v>12.16</v>
      </c>
      <c r="DU7" s="25">
        <v>10.87</v>
      </c>
      <c r="DV7" s="25">
        <v>12.52</v>
      </c>
      <c r="DW7" s="25">
        <v>17.39</v>
      </c>
      <c r="DX7" s="25">
        <v>15.1</v>
      </c>
      <c r="DY7" s="25">
        <v>17.12</v>
      </c>
      <c r="DZ7" s="25">
        <v>18.18</v>
      </c>
      <c r="EA7" s="25">
        <v>19.32</v>
      </c>
      <c r="EB7" s="25">
        <v>21.16</v>
      </c>
      <c r="EC7" s="25">
        <v>23.75</v>
      </c>
      <c r="ED7" s="25">
        <v>0.28000000000000003</v>
      </c>
      <c r="EE7" s="25">
        <v>0.04</v>
      </c>
      <c r="EF7" s="25">
        <v>0.37</v>
      </c>
      <c r="EG7" s="25">
        <v>0.28999999999999998</v>
      </c>
      <c r="EH7" s="25">
        <v>0.27</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悦子</cp:lastModifiedBy>
  <cp:lastPrinted>2024-01-19T08:12:44Z</cp:lastPrinted>
  <dcterms:created xsi:type="dcterms:W3CDTF">2023-12-05T00:58:48Z</dcterms:created>
  <dcterms:modified xsi:type="dcterms:W3CDTF">2024-01-19T08:22:01Z</dcterms:modified>
  <cp:category/>
</cp:coreProperties>
</file>