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intra1\下水\令和5年度_下水道課\業務係\★★調査・報告\財政課\20240116【２／７（水）県〆切】公営企業に係る「経営比較分析表」の分析等について\提出\【経営比較分析表】2022_322075_47_1718\"/>
    </mc:Choice>
  </mc:AlternateContent>
  <xr:revisionPtr revIDLastSave="0" documentId="13_ncr:1_{15D7796D-BCD7-4889-85BC-A63CC1B6BB03}" xr6:coauthVersionLast="47" xr6:coauthVersionMax="47" xr10:uidLastSave="{00000000-0000-0000-0000-000000000000}"/>
  <workbookProtection workbookAlgorithmName="SHA-512" workbookHashValue="23d1fC3XB/kxP4K29tLlDkPo6FzvuQKzmsww9ACvnfG6V1kCgRaclFW0DXVctcxoOuq8cG2NM479pJhzo5L4pQ==" workbookSaltValue="Dr9H2FYedQx000hJabx95A=="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<sst xmlns="http://schemas.openxmlformats.org/spreadsheetml/2006/main" count="236" uniqueCount="120">
  <si>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</si>
  <si>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</si>
  <si>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</si>
  <si>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</si>
  <si>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</si>
  <si>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</si>
  <si>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</si>
  <si>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</si>
  <si>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</si>
  <si>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</si>
  <si>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</si>
  <si>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</si>
  <si>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</si>
  <si>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</si>
  <si>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</si>
  <si>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</si>
  <si>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</si>
  <si>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</si>
  <si>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</si>
  <si>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</si>
  <si>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</si>
  <si>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</si>
  <si>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</si>
  <si>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</si>
  <si>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</si>
  <si>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</si>
  <si>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</si>
  <si>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</si>
  <si>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</si>
  <si>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</si>
  <si>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</si>
  <si>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</si>
  <si>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</si>
  <si>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</si>
  <si>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</si>
  <si>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</si>
  <si>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</si>
  <si>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</si>
  <si>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</si>
  <si>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</si>
  <si>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</si>
  <si>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</si>
  <si>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</si>
  <si>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</si>
  <si>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</si>
  <si>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</si>
  <si>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</si>
  <si>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</si>
  <si>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</si>
  <si>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</si>
  <si>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</si>
  <si>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</si>
  <si>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</si>
  <si>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</si>
  <si>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</si>
  <si>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</si>
  <si>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</si>
  <si>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</si>
  <si>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</si>
  <si>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</si>
  <si>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</si>
  <si>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</si>
  <si>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</si>
  <si>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</si>
  <si>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</si>
  <si>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</si>
  <si>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</si>
  <si>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</si>
  <si>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</si>
  <si>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</si>
  <si>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</si>
  <si>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</si>
  <si>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</si>
  <si>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</si>
  <si>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</si>
  <si>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</si>
  <si>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</si>
  <si>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</si>
  <si>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</si>
  <si>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</si>
  <si>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</si>
  <si>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</si>
  <si>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</si>
  <si>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</si>
  <si>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</si>
  <si>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</si>
  <si>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</si>
  <si>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</si>
  <si>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</si>
  <si>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</si>
  <si>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</si>
  <si>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</si>
  <si>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</si>
  <si>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</si>
  <si>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</si>
  <si>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</si>
  <si>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</si>
  <si>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</si>
  <si>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江津市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</si>
  <si>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</si>
  <si>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</si>
  <si>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</si>
  <si>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</si>
  <si>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</si>
  <si>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</si>
  <si>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</si>
  <si>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</si>
  <si>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</si>
  <si>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</si>
  <si>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</si>
  <si>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</si>
  <si>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</si>
  <si>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</si>
  <si>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</si>
  <si>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</si>
  <si>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</si>
  <si>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</si>
  <si>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本市は地方公営企業法非適用につき、会計上の固定資産の減価償却を行っていないため、有形固定資産減価償却率の数値は出ていないが、実質は減価償却を行っており、この数値は法適用後に年々上昇していくと推測される。また、管路が比較的新しいため、老朽管に到達している管路がなく、更新等を行っていないため、管渠改善率の数値は出ていない。
　当施設は、H18に供用開始したが、処理場及び中継ポンプ場における機械及び装置は年々老朽化し、法定耐用年数をすでに超えたもの及び法定耐用年数に近づいている資産がある。今後必要となるストックマネジメントに係る計画の策定等の中で、より良い将来経営にむけた管渠・処理場の老朽化対策を図っていく必要がある</t>
    <phoneticPr fontId="4"/>
  </si>
  <si>
    <t>公共下水道事業は江津西の1処理区で、H18に供用開始し、現在供用区域を拡大中で接続戸数及び使用料は年々増加している。経費回収率及び汚水処理原価については、R1に汚泥共同処理施設が稼働し汚水処理費が増加したが、し尿及び浄化槽汚泥の処理に相当する費用は一般会計からの負担金によって賄っているため使用料は増加しておらず、施設への汚泥投入量は有収水量として算定していないため数値が悪化し大幅な上昇は困難な状況となっている。今後、接続が多く見込まれ収益性の高い市街地を中心に管渠整備を進め処理可能区域の拡大を行う。しかし、処理区域内の人口は減少の一途であり、１年間の接続件数も50件程度であり、料金改定による使用料収入増以外、急激な収入増は見込めない状況にある。収支の均衡を保つために一般会計からの繰入金に依存しており、その経営体質は今後も続くものと予想される。今後も厳しい経営が続くが、引き続き接続率の向上や経費節減に努める。また、令和５年度から企業会計を導入するため、問題点を明確にしさらなる経営の効率化と改善を図っていく。
　</t>
    <rPh sb="412" eb="414">
      <t>レイワ</t>
    </rPh>
    <rPh sb="415" eb="417">
      <t>ネンド</t>
    </rPh>
    <rPh sb="431" eb="434">
      <t>モンダイテン</t>
    </rPh>
    <rPh sb="435" eb="437">
      <t>メイカク</t>
    </rPh>
    <phoneticPr fontId="4"/>
  </si>
  <si>
    <t>①収益的収支比率は、総収益について、前年比1,677千円の増となった。使用料について令和5年度から公営企業会計へ移行したことに伴い、３月調定分の収入の大半が未収金扱いとなり、前年比15,471千円の減少となったが、汚泥共同処理施設負担金が前年比5,576千円、未利用土地貸付収入も1,999千円増加したことに加え、燃料費高騰対策などの関係で一般会計繰入金が7,027千円増加したことが主な要因となった。一方、総費用は、人事異動により7,201千円、打切決算の影響で維持管理費が10,932千円、地方債利息が1,333千円いずれもの減少となり前年比19,877千円と減少となった。地方債償還金は、対前年比で10,639千円の増となった。総費用の減額が地方債償還金の増加より多く、総収入が増加がしたことから、前年から3.06％増加の110.69％ととなった。④企業債残高対事業規模比率については、本市は地方債償還金を全額一般会計繰入金で賄っており、本来数値は毎年0であるが、起債前借額が76,800千円あり、一般会計負担額に起債前借金額を含めていないために数値が出た。⑤経費回収率は対前年比で3.3％増加。⑥汚水処理原価は27.08円の減少となった。人事異動による人件費や打切決算による支払の減少などにより、汚水処理費が17,264千円の減少したことで、入院を伴う医療施設の閉鎖の影響により、有収水量が13,316㎥減少はあったものの数値が改善した。⑦施設利用率の減少は、接続戸数は増加したものの医療施設の閉鎖により晴天時平均処理水量41㎥が減少したことが要因である。⑧水洗化率は、分子要因である接続人口が増加する一方で、新たな区域整備により分母となる対象人口も増えているため、割合として顕著な伸びとなっていない。水洗化率は全国平均団体平均よりかなり低くなっているが、事業終了まで50％台での推移を見込んでいる。今後は、健全な経営に向けて、使用料収入確保のための接続率向上の取り組み、維持管理費の削減及び経常費用の財源確保のため料金改定を検討する必要がある。</t>
    <rPh sb="35" eb="38">
      <t>シヨウリョウ</t>
    </rPh>
    <rPh sb="42" eb="44">
      <t>レイワ</t>
    </rPh>
    <rPh sb="45" eb="47">
      <t>ネンド</t>
    </rPh>
    <rPh sb="49" eb="55">
      <t>コウエイキギョウカイケイ</t>
    </rPh>
    <rPh sb="56" eb="58">
      <t>イコウ</t>
    </rPh>
    <rPh sb="63" eb="64">
      <t>トモナ</t>
    </rPh>
    <rPh sb="67" eb="68">
      <t>ガツ</t>
    </rPh>
    <rPh sb="68" eb="71">
      <t>チョウテイブン</t>
    </rPh>
    <rPh sb="72" eb="74">
      <t>シュウニュウ</t>
    </rPh>
    <rPh sb="75" eb="77">
      <t>タイハン</t>
    </rPh>
    <rPh sb="78" eb="81">
      <t>ミシュウキン</t>
    </rPh>
    <rPh sb="81" eb="82">
      <t>アツカ</t>
    </rPh>
    <rPh sb="87" eb="90">
      <t>ゼンネンヒ</t>
    </rPh>
    <rPh sb="96" eb="98">
      <t>センエン</t>
    </rPh>
    <rPh sb="99" eb="101">
      <t>ゲンショウ</t>
    </rPh>
    <rPh sb="130" eb="135">
      <t>ミリヨウトチ</t>
    </rPh>
    <rPh sb="135" eb="137">
      <t>カシツケ</t>
    </rPh>
    <rPh sb="137" eb="139">
      <t>シュウニュウ</t>
    </rPh>
    <rPh sb="146" eb="147">
      <t>エン</t>
    </rPh>
    <rPh sb="154" eb="155">
      <t>クワ</t>
    </rPh>
    <rPh sb="157" eb="160">
      <t>ネンリョウヒ</t>
    </rPh>
    <rPh sb="160" eb="164">
      <t>コウトウタイサク</t>
    </rPh>
    <rPh sb="167" eb="169">
      <t>カンケイ</t>
    </rPh>
    <rPh sb="170" eb="177">
      <t>イッパンカイケイクリイレキン</t>
    </rPh>
    <rPh sb="183" eb="185">
      <t>センエン</t>
    </rPh>
    <rPh sb="185" eb="187">
      <t>ゾウカ</t>
    </rPh>
    <rPh sb="192" eb="193">
      <t>オモ</t>
    </rPh>
    <rPh sb="194" eb="196">
      <t>ヨウイン</t>
    </rPh>
    <rPh sb="229" eb="231">
      <t>エイキョウ</t>
    </rPh>
    <rPh sb="232" eb="237">
      <t>イジカンリヒ</t>
    </rPh>
    <rPh sb="244" eb="245">
      <t>セン</t>
    </rPh>
    <rPh sb="245" eb="246">
      <t>エン</t>
    </rPh>
    <rPh sb="265" eb="267">
      <t>ゲンショウ</t>
    </rPh>
    <rPh sb="282" eb="284">
      <t>ゲンショウ</t>
    </rPh>
    <rPh sb="321" eb="323">
      <t>ゲンガク</t>
    </rPh>
    <rPh sb="335" eb="336">
      <t>オオ</t>
    </rPh>
    <rPh sb="534" eb="536">
      <t>ウチキ</t>
    </rPh>
    <rPh sb="536" eb="538">
      <t>ケッサン</t>
    </rPh>
    <rPh sb="541" eb="543">
      <t>シハラ</t>
    </rPh>
    <rPh sb="544" eb="546">
      <t>ゲンショウ</t>
    </rPh>
    <rPh sb="567" eb="569">
      <t>ゲンショウ</t>
    </rPh>
    <rPh sb="575" eb="577">
      <t>ニュウイン</t>
    </rPh>
    <rPh sb="578" eb="579">
      <t>トモナ</t>
    </rPh>
    <rPh sb="580" eb="584">
      <t>イリョウシセツ</t>
    </rPh>
    <rPh sb="585" eb="587">
      <t>ヘイサ</t>
    </rPh>
    <rPh sb="588" eb="590">
      <t>エイキョウ</t>
    </rPh>
    <rPh sb="606" eb="608">
      <t>ゲンショウ</t>
    </rPh>
    <rPh sb="630" eb="632">
      <t>ゲンショウ</t>
    </rPh>
    <rPh sb="640" eb="641">
      <t>カ</t>
    </rPh>
    <rPh sb="646" eb="650">
      <t>イリョウシセツ</t>
    </rPh>
    <rPh sb="651" eb="653">
      <t>ヘイサ</t>
    </rPh>
    <rPh sb="669" eb="671">
      <t>ゲンショウ</t>
    </rPh>
    <rPh sb="676" eb="678">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</si>
</sst>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52-407F-9000-BE51765AC44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0.18</c:v>
                </c:pt>
                <c:pt idx="2">
                  <c:v>0.06</c:v>
                </c:pt>
                <c:pt idx="3">
                  <c:v>0.14000000000000001</c:v>
                </c:pt>
                <c:pt idx="4">
                  <c:v>0.08</c:v>
                </c:pt>
              </c:numCache>
            </c:numRef>
          </c:val>
          <c:smooth val="0"/>
          <c:extLst>
            <c:ext xmlns:c16="http://schemas.microsoft.com/office/drawing/2014/chart" uri="{C3380CC4-5D6E-409C-BE32-E72D297353CC}">
              <c16:uniqueId val="{00000001-2E52-407F-9000-BE51765AC44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37.47</c:v>
                </c:pt>
                <c:pt idx="1">
                  <c:v>40</c:v>
                </c:pt>
                <c:pt idx="2">
                  <c:v>42.57</c:v>
                </c:pt>
                <c:pt idx="3">
                  <c:v>43.22</c:v>
                </c:pt>
                <c:pt idx="4">
                  <c:v>41.88</c:v>
                </c:pt>
              </c:numCache>
            </c:numRef>
          </c:val>
          <c:extLst>
            <c:ext xmlns:c16="http://schemas.microsoft.com/office/drawing/2014/chart" uri="{C3380CC4-5D6E-409C-BE32-E72D297353CC}">
              <c16:uniqueId val="{00000000-D3DA-4A21-8E72-A6BEF9818D5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45.44</c:v>
                </c:pt>
                <c:pt idx="1">
                  <c:v>47.28</c:v>
                </c:pt>
                <c:pt idx="2">
                  <c:v>44.83</c:v>
                </c:pt>
                <c:pt idx="3">
                  <c:v>51.42</c:v>
                </c:pt>
                <c:pt idx="4">
                  <c:v>48.95</c:v>
                </c:pt>
              </c:numCache>
            </c:numRef>
          </c:val>
          <c:smooth val="0"/>
          <c:extLst>
            <c:ext xmlns:c16="http://schemas.microsoft.com/office/drawing/2014/chart" uri="{C3380CC4-5D6E-409C-BE32-E72D297353CC}">
              <c16:uniqueId val="{00000001-D3DA-4A21-8E72-A6BEF9818D5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56.04</c:v>
                </c:pt>
                <c:pt idx="1">
                  <c:v>52.53</c:v>
                </c:pt>
                <c:pt idx="2">
                  <c:v>57.08</c:v>
                </c:pt>
                <c:pt idx="3">
                  <c:v>57.59</c:v>
                </c:pt>
                <c:pt idx="4">
                  <c:v>59.43</c:v>
                </c:pt>
              </c:numCache>
            </c:numRef>
          </c:val>
          <c:extLst>
            <c:ext xmlns:c16="http://schemas.microsoft.com/office/drawing/2014/chart" uri="{C3380CC4-5D6E-409C-BE32-E72D297353CC}">
              <c16:uniqueId val="{00000000-C95C-43C9-B39D-6ABC28595AC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65.97</c:v>
                </c:pt>
                <c:pt idx="1">
                  <c:v>64.7</c:v>
                </c:pt>
                <c:pt idx="2">
                  <c:v>60.57</c:v>
                </c:pt>
                <c:pt idx="3">
                  <c:v>81.34</c:v>
                </c:pt>
                <c:pt idx="4">
                  <c:v>81.14</c:v>
                </c:pt>
              </c:numCache>
            </c:numRef>
          </c:val>
          <c:smooth val="0"/>
          <c:extLst>
            <c:ext xmlns:c16="http://schemas.microsoft.com/office/drawing/2014/chart" uri="{C3380CC4-5D6E-409C-BE32-E72D297353CC}">
              <c16:uniqueId val="{00000001-C95C-43C9-B39D-6ABC28595AC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117.81</c:v>
                </c:pt>
                <c:pt idx="1">
                  <c:v>113.78</c:v>
                </c:pt>
                <c:pt idx="2">
                  <c:v>95.89</c:v>
                </c:pt>
                <c:pt idx="3">
                  <c:v>107.63</c:v>
                </c:pt>
                <c:pt idx="4">
                  <c:v>110.69</c:v>
                </c:pt>
              </c:numCache>
            </c:numRef>
          </c:val>
          <c:extLst>
            <c:ext xmlns:c16="http://schemas.microsoft.com/office/drawing/2014/chart" uri="{C3380CC4-5D6E-409C-BE32-E72D297353CC}">
              <c16:uniqueId val="{00000000-56F1-416F-A942-8537F94262D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F1-416F-A942-8537F94262D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10-4575-8ACE-780F8CEA2B4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10-4575-8ACE-780F8CEA2B4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CD-45EF-AB59-D38FAD05816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CD-45EF-AB59-D38FAD05816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55-4615-A82C-2816CCDCF53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55-4615-A82C-2816CCDCF53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35-477C-8D6E-40B15803753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35-477C-8D6E-40B15803753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
                  <c:v>0</c:v>
                </c:pt>
                <c:pt idx="1">
                  <c:v>67.180000000000007</c:v>
                </c:pt>
                <c:pt idx="2">
                  <c:v>131.19999999999999</c:v>
                </c:pt>
                <c:pt idx="3" formatCode="#,##0.00;&quot;△&quot;#,##0.00">
                  <c:v>0</c:v>
                </c:pt>
                <c:pt idx="4">
                  <c:v>85.68</c:v>
                </c:pt>
              </c:numCache>
            </c:numRef>
          </c:val>
          <c:extLst>
            <c:ext xmlns:c16="http://schemas.microsoft.com/office/drawing/2014/chart" uri="{C3380CC4-5D6E-409C-BE32-E72D297353CC}">
              <c16:uniqueId val="{00000000-4D56-4A28-BAAA-75B0846851C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722.53</c:v>
                </c:pt>
                <c:pt idx="1">
                  <c:v>933.3</c:v>
                </c:pt>
                <c:pt idx="2">
                  <c:v>1575.64</c:v>
                </c:pt>
                <c:pt idx="3">
                  <c:v>1102.01</c:v>
                </c:pt>
                <c:pt idx="4">
                  <c:v>987.36</c:v>
                </c:pt>
              </c:numCache>
            </c:numRef>
          </c:val>
          <c:smooth val="0"/>
          <c:extLst>
            <c:ext xmlns:c16="http://schemas.microsoft.com/office/drawing/2014/chart" uri="{C3380CC4-5D6E-409C-BE32-E72D297353CC}">
              <c16:uniqueId val="{00000001-4D56-4A28-BAAA-75B0846851C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89.86</c:v>
                </c:pt>
                <c:pt idx="1">
                  <c:v>62.87</c:v>
                </c:pt>
                <c:pt idx="2">
                  <c:v>57.41</c:v>
                </c:pt>
                <c:pt idx="3">
                  <c:v>58.63</c:v>
                </c:pt>
                <c:pt idx="4">
                  <c:v>55.33</c:v>
                </c:pt>
              </c:numCache>
            </c:numRef>
          </c:val>
          <c:extLst>
            <c:ext xmlns:c16="http://schemas.microsoft.com/office/drawing/2014/chart" uri="{C3380CC4-5D6E-409C-BE32-E72D297353CC}">
              <c16:uniqueId val="{00000000-BCE5-470C-AB8B-3318B3EA29F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74.61</c:v>
                </c:pt>
                <c:pt idx="1">
                  <c:v>77.510000000000005</c:v>
                </c:pt>
                <c:pt idx="2">
                  <c:v>73.209999999999994</c:v>
                </c:pt>
                <c:pt idx="3">
                  <c:v>82.55</c:v>
                </c:pt>
                <c:pt idx="4">
                  <c:v>83.55</c:v>
                </c:pt>
              </c:numCache>
            </c:numRef>
          </c:val>
          <c:smooth val="0"/>
          <c:extLst>
            <c:ext xmlns:c16="http://schemas.microsoft.com/office/drawing/2014/chart" uri="{C3380CC4-5D6E-409C-BE32-E72D297353CC}">
              <c16:uniqueId val="{00000001-BCE5-470C-AB8B-3318B3EA29F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229.75</c:v>
                </c:pt>
                <c:pt idx="1">
                  <c:v>359.78</c:v>
                </c:pt>
                <c:pt idx="2">
                  <c:v>403.63</c:v>
                </c:pt>
                <c:pt idx="3">
                  <c:v>390.65</c:v>
                </c:pt>
                <c:pt idx="4">
                  <c:v>363.57</c:v>
                </c:pt>
              </c:numCache>
            </c:numRef>
          </c:val>
          <c:extLst>
            <c:ext xmlns:c16="http://schemas.microsoft.com/office/drawing/2014/chart" uri="{C3380CC4-5D6E-409C-BE32-E72D297353CC}">
              <c16:uniqueId val="{00000000-5705-4E1B-B26D-38EB1BC2338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233.5</c:v>
                </c:pt>
                <c:pt idx="1">
                  <c:v>221.95</c:v>
                </c:pt>
                <c:pt idx="2">
                  <c:v>229.52</c:v>
                </c:pt>
                <c:pt idx="3">
                  <c:v>188.38</c:v>
                </c:pt>
                <c:pt idx="4">
                  <c:v>185.98</c:v>
                </c:pt>
              </c:numCache>
            </c:numRef>
          </c:val>
          <c:smooth val="0"/>
          <c:extLst>
            <c:ext xmlns:c16="http://schemas.microsoft.com/office/drawing/2014/chart" uri="{C3380CC4-5D6E-409C-BE32-E72D297353CC}">
              <c16:uniqueId val="{00000001-5705-4E1B-B26D-38EB1BC2338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Y12"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島根県　江津市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51">
        <f>データ!S6</f>
        <v>22134</v>
      </c>
      <c r="AM8" s="51"/>
      <c r="AN8" s="51"/>
      <c r="AO8" s="51"/>
      <c r="AP8" s="51"/>
      <c r="AQ8" s="51"/>
      <c r="AR8" s="51"/>
      <c r="AS8" s="51"/>
      <c r="AT8" s="52">
        <f>データ!T6</f>
        <v>268.24</v>
      </c>
      <c r="AU8" s="52"/>
      <c r="AV8" s="52"/>
      <c r="AW8" s="52"/>
      <c r="AX8" s="52"/>
      <c r="AY8" s="52"/>
      <c r="AZ8" s="52"/>
      <c r="BA8" s="52"/>
      <c r="BB8" s="52">
        <f>データ!U6</f>
        <v>82.52</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t="str">
        <f>データ!O6</f>
        <v>該当数値なし</v>
      </c>
      <c r="J10" s="52"/>
      <c r="K10" s="52"/>
      <c r="L10" s="52"/>
      <c r="M10" s="52"/>
      <c r="N10" s="52"/>
      <c r="O10" s="52"/>
      <c r="P10" s="52">
        <f>データ!P6</f>
        <v>25.15</v>
      </c>
      <c r="Q10" s="52"/>
      <c r="R10" s="52"/>
      <c r="S10" s="52"/>
      <c r="T10" s="52"/>
      <c r="U10" s="52"/>
      <c r="V10" s="52"/>
      <c r="W10" s="52">
        <f>データ!Q6</f>
        <v>94.87</v>
      </c>
      <c r="X10" s="52"/>
      <c r="Y10" s="52"/>
      <c r="Z10" s="52"/>
      <c r="AA10" s="52"/>
      <c r="AB10" s="52"/>
      <c r="AC10" s="52"/>
      <c r="AD10" s="51">
        <f>データ!R6</f>
        <v>3744</v>
      </c>
      <c r="AE10" s="51"/>
      <c r="AF10" s="51"/>
      <c r="AG10" s="51"/>
      <c r="AH10" s="51"/>
      <c r="AI10" s="51"/>
      <c r="AJ10" s="51"/>
      <c r="AK10" s="2"/>
      <c r="AL10" s="51">
        <f>データ!V6</f>
        <v>5516</v>
      </c>
      <c r="AM10" s="51"/>
      <c r="AN10" s="51"/>
      <c r="AO10" s="51"/>
      <c r="AP10" s="51"/>
      <c r="AQ10" s="51"/>
      <c r="AR10" s="51"/>
      <c r="AS10" s="51"/>
      <c r="AT10" s="52">
        <f>データ!W6</f>
        <v>2.06</v>
      </c>
      <c r="AU10" s="52"/>
      <c r="AV10" s="52"/>
      <c r="AW10" s="52"/>
      <c r="AX10" s="52"/>
      <c r="AY10" s="52"/>
      <c r="AZ10" s="52"/>
      <c r="BA10" s="52"/>
      <c r="BB10" s="52">
        <f>データ!X6</f>
        <v>2677.67</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4" t="s">
        <v>119</v>
      </c>
      <c r="BM16" s="45"/>
      <c r="BN16" s="45"/>
      <c r="BO16" s="45"/>
      <c r="BP16" s="45"/>
      <c r="BQ16" s="45"/>
      <c r="BR16" s="45"/>
      <c r="BS16" s="45"/>
      <c r="BT16" s="45"/>
      <c r="BU16" s="45"/>
      <c r="BV16" s="45"/>
      <c r="BW16" s="45"/>
      <c r="BX16" s="45"/>
      <c r="BY16" s="45"/>
      <c r="BZ16" s="4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4"/>
      <c r="BM17" s="45"/>
      <c r="BN17" s="45"/>
      <c r="BO17" s="45"/>
      <c r="BP17" s="45"/>
      <c r="BQ17" s="45"/>
      <c r="BR17" s="45"/>
      <c r="BS17" s="45"/>
      <c r="BT17" s="45"/>
      <c r="BU17" s="45"/>
      <c r="BV17" s="45"/>
      <c r="BW17" s="45"/>
      <c r="BX17" s="45"/>
      <c r="BY17" s="45"/>
      <c r="BZ17" s="4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4"/>
      <c r="BM18" s="45"/>
      <c r="BN18" s="45"/>
      <c r="BO18" s="45"/>
      <c r="BP18" s="45"/>
      <c r="BQ18" s="45"/>
      <c r="BR18" s="45"/>
      <c r="BS18" s="45"/>
      <c r="BT18" s="45"/>
      <c r="BU18" s="45"/>
      <c r="BV18" s="45"/>
      <c r="BW18" s="45"/>
      <c r="BX18" s="45"/>
      <c r="BY18" s="45"/>
      <c r="BZ18" s="4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4"/>
      <c r="BM19" s="45"/>
      <c r="BN19" s="45"/>
      <c r="BO19" s="45"/>
      <c r="BP19" s="45"/>
      <c r="BQ19" s="45"/>
      <c r="BR19" s="45"/>
      <c r="BS19" s="45"/>
      <c r="BT19" s="45"/>
      <c r="BU19" s="45"/>
      <c r="BV19" s="45"/>
      <c r="BW19" s="45"/>
      <c r="BX19" s="45"/>
      <c r="BY19" s="45"/>
      <c r="BZ19" s="4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4"/>
      <c r="BM20" s="45"/>
      <c r="BN20" s="45"/>
      <c r="BO20" s="45"/>
      <c r="BP20" s="45"/>
      <c r="BQ20" s="45"/>
      <c r="BR20" s="45"/>
      <c r="BS20" s="45"/>
      <c r="BT20" s="45"/>
      <c r="BU20" s="45"/>
      <c r="BV20" s="45"/>
      <c r="BW20" s="45"/>
      <c r="BX20" s="45"/>
      <c r="BY20" s="45"/>
      <c r="BZ20" s="4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4"/>
      <c r="BM21" s="45"/>
      <c r="BN21" s="45"/>
      <c r="BO21" s="45"/>
      <c r="BP21" s="45"/>
      <c r="BQ21" s="45"/>
      <c r="BR21" s="45"/>
      <c r="BS21" s="45"/>
      <c r="BT21" s="45"/>
      <c r="BU21" s="45"/>
      <c r="BV21" s="45"/>
      <c r="BW21" s="45"/>
      <c r="BX21" s="45"/>
      <c r="BY21" s="45"/>
      <c r="BZ21" s="4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4"/>
      <c r="BM22" s="45"/>
      <c r="BN22" s="45"/>
      <c r="BO22" s="45"/>
      <c r="BP22" s="45"/>
      <c r="BQ22" s="45"/>
      <c r="BR22" s="45"/>
      <c r="BS22" s="45"/>
      <c r="BT22" s="45"/>
      <c r="BU22" s="45"/>
      <c r="BV22" s="45"/>
      <c r="BW22" s="45"/>
      <c r="BX22" s="45"/>
      <c r="BY22" s="45"/>
      <c r="BZ22" s="4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4"/>
      <c r="BM23" s="45"/>
      <c r="BN23" s="45"/>
      <c r="BO23" s="45"/>
      <c r="BP23" s="45"/>
      <c r="BQ23" s="45"/>
      <c r="BR23" s="45"/>
      <c r="BS23" s="45"/>
      <c r="BT23" s="45"/>
      <c r="BU23" s="45"/>
      <c r="BV23" s="45"/>
      <c r="BW23" s="45"/>
      <c r="BX23" s="45"/>
      <c r="BY23" s="45"/>
      <c r="BZ23" s="4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4"/>
      <c r="BM24" s="45"/>
      <c r="BN24" s="45"/>
      <c r="BO24" s="45"/>
      <c r="BP24" s="45"/>
      <c r="BQ24" s="45"/>
      <c r="BR24" s="45"/>
      <c r="BS24" s="45"/>
      <c r="BT24" s="45"/>
      <c r="BU24" s="45"/>
      <c r="BV24" s="45"/>
      <c r="BW24" s="45"/>
      <c r="BX24" s="45"/>
      <c r="BY24" s="45"/>
      <c r="BZ24" s="4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4"/>
      <c r="BM25" s="45"/>
      <c r="BN25" s="45"/>
      <c r="BO25" s="45"/>
      <c r="BP25" s="45"/>
      <c r="BQ25" s="45"/>
      <c r="BR25" s="45"/>
      <c r="BS25" s="45"/>
      <c r="BT25" s="45"/>
      <c r="BU25" s="45"/>
      <c r="BV25" s="45"/>
      <c r="BW25" s="45"/>
      <c r="BX25" s="45"/>
      <c r="BY25" s="45"/>
      <c r="BZ25" s="4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4"/>
      <c r="BM26" s="45"/>
      <c r="BN26" s="45"/>
      <c r="BO26" s="45"/>
      <c r="BP26" s="45"/>
      <c r="BQ26" s="45"/>
      <c r="BR26" s="45"/>
      <c r="BS26" s="45"/>
      <c r="BT26" s="45"/>
      <c r="BU26" s="45"/>
      <c r="BV26" s="45"/>
      <c r="BW26" s="45"/>
      <c r="BX26" s="45"/>
      <c r="BY26" s="45"/>
      <c r="BZ26" s="4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4"/>
      <c r="BM27" s="45"/>
      <c r="BN27" s="45"/>
      <c r="BO27" s="45"/>
      <c r="BP27" s="45"/>
      <c r="BQ27" s="45"/>
      <c r="BR27" s="45"/>
      <c r="BS27" s="45"/>
      <c r="BT27" s="45"/>
      <c r="BU27" s="45"/>
      <c r="BV27" s="45"/>
      <c r="BW27" s="45"/>
      <c r="BX27" s="45"/>
      <c r="BY27" s="45"/>
      <c r="BZ27" s="4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4"/>
      <c r="BM28" s="45"/>
      <c r="BN28" s="45"/>
      <c r="BO28" s="45"/>
      <c r="BP28" s="45"/>
      <c r="BQ28" s="45"/>
      <c r="BR28" s="45"/>
      <c r="BS28" s="45"/>
      <c r="BT28" s="45"/>
      <c r="BU28" s="45"/>
      <c r="BV28" s="45"/>
      <c r="BW28" s="45"/>
      <c r="BX28" s="45"/>
      <c r="BY28" s="45"/>
      <c r="BZ28" s="4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4"/>
      <c r="BM29" s="45"/>
      <c r="BN29" s="45"/>
      <c r="BO29" s="45"/>
      <c r="BP29" s="45"/>
      <c r="BQ29" s="45"/>
      <c r="BR29" s="45"/>
      <c r="BS29" s="45"/>
      <c r="BT29" s="45"/>
      <c r="BU29" s="45"/>
      <c r="BV29" s="45"/>
      <c r="BW29" s="45"/>
      <c r="BX29" s="45"/>
      <c r="BY29" s="45"/>
      <c r="BZ29" s="4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4"/>
      <c r="BM30" s="45"/>
      <c r="BN30" s="45"/>
      <c r="BO30" s="45"/>
      <c r="BP30" s="45"/>
      <c r="BQ30" s="45"/>
      <c r="BR30" s="45"/>
      <c r="BS30" s="45"/>
      <c r="BT30" s="45"/>
      <c r="BU30" s="45"/>
      <c r="BV30" s="45"/>
      <c r="BW30" s="45"/>
      <c r="BX30" s="45"/>
      <c r="BY30" s="45"/>
      <c r="BZ30" s="4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4"/>
      <c r="BM31" s="45"/>
      <c r="BN31" s="45"/>
      <c r="BO31" s="45"/>
      <c r="BP31" s="45"/>
      <c r="BQ31" s="45"/>
      <c r="BR31" s="45"/>
      <c r="BS31" s="45"/>
      <c r="BT31" s="45"/>
      <c r="BU31" s="45"/>
      <c r="BV31" s="45"/>
      <c r="BW31" s="45"/>
      <c r="BX31" s="45"/>
      <c r="BY31" s="45"/>
      <c r="BZ31" s="4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4"/>
      <c r="BM32" s="45"/>
      <c r="BN32" s="45"/>
      <c r="BO32" s="45"/>
      <c r="BP32" s="45"/>
      <c r="BQ32" s="45"/>
      <c r="BR32" s="45"/>
      <c r="BS32" s="45"/>
      <c r="BT32" s="45"/>
      <c r="BU32" s="45"/>
      <c r="BV32" s="45"/>
      <c r="BW32" s="45"/>
      <c r="BX32" s="45"/>
      <c r="BY32" s="45"/>
      <c r="BZ32" s="4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4"/>
      <c r="BM33" s="45"/>
      <c r="BN33" s="45"/>
      <c r="BO33" s="45"/>
      <c r="BP33" s="45"/>
      <c r="BQ33" s="45"/>
      <c r="BR33" s="45"/>
      <c r="BS33" s="45"/>
      <c r="BT33" s="45"/>
      <c r="BU33" s="45"/>
      <c r="BV33" s="45"/>
      <c r="BW33" s="45"/>
      <c r="BX33" s="45"/>
      <c r="BY33" s="45"/>
      <c r="BZ33" s="4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4"/>
      <c r="BM34" s="45"/>
      <c r="BN34" s="45"/>
      <c r="BO34" s="45"/>
      <c r="BP34" s="45"/>
      <c r="BQ34" s="45"/>
      <c r="BR34" s="45"/>
      <c r="BS34" s="45"/>
      <c r="BT34" s="45"/>
      <c r="BU34" s="45"/>
      <c r="BV34" s="45"/>
      <c r="BW34" s="45"/>
      <c r="BX34" s="45"/>
      <c r="BY34" s="45"/>
      <c r="BZ34" s="4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4"/>
      <c r="BM35" s="45"/>
      <c r="BN35" s="45"/>
      <c r="BO35" s="45"/>
      <c r="BP35" s="45"/>
      <c r="BQ35" s="45"/>
      <c r="BR35" s="45"/>
      <c r="BS35" s="45"/>
      <c r="BT35" s="45"/>
      <c r="BU35" s="45"/>
      <c r="BV35" s="45"/>
      <c r="BW35" s="45"/>
      <c r="BX35" s="45"/>
      <c r="BY35" s="45"/>
      <c r="BZ35" s="4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4"/>
      <c r="BM36" s="45"/>
      <c r="BN36" s="45"/>
      <c r="BO36" s="45"/>
      <c r="BP36" s="45"/>
      <c r="BQ36" s="45"/>
      <c r="BR36" s="45"/>
      <c r="BS36" s="45"/>
      <c r="BT36" s="45"/>
      <c r="BU36" s="45"/>
      <c r="BV36" s="45"/>
      <c r="BW36" s="45"/>
      <c r="BX36" s="45"/>
      <c r="BY36" s="45"/>
      <c r="BZ36" s="4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4"/>
      <c r="BM37" s="45"/>
      <c r="BN37" s="45"/>
      <c r="BO37" s="45"/>
      <c r="BP37" s="45"/>
      <c r="BQ37" s="45"/>
      <c r="BR37" s="45"/>
      <c r="BS37" s="45"/>
      <c r="BT37" s="45"/>
      <c r="BU37" s="45"/>
      <c r="BV37" s="45"/>
      <c r="BW37" s="45"/>
      <c r="BX37" s="45"/>
      <c r="BY37" s="45"/>
      <c r="BZ37" s="4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4"/>
      <c r="BM38" s="45"/>
      <c r="BN38" s="45"/>
      <c r="BO38" s="45"/>
      <c r="BP38" s="45"/>
      <c r="BQ38" s="45"/>
      <c r="BR38" s="45"/>
      <c r="BS38" s="45"/>
      <c r="BT38" s="45"/>
      <c r="BU38" s="45"/>
      <c r="BV38" s="45"/>
      <c r="BW38" s="45"/>
      <c r="BX38" s="45"/>
      <c r="BY38" s="45"/>
      <c r="BZ38" s="4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4"/>
      <c r="BM39" s="45"/>
      <c r="BN39" s="45"/>
      <c r="BO39" s="45"/>
      <c r="BP39" s="45"/>
      <c r="BQ39" s="45"/>
      <c r="BR39" s="45"/>
      <c r="BS39" s="45"/>
      <c r="BT39" s="45"/>
      <c r="BU39" s="45"/>
      <c r="BV39" s="45"/>
      <c r="BW39" s="45"/>
      <c r="BX39" s="45"/>
      <c r="BY39" s="45"/>
      <c r="BZ39" s="4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4"/>
      <c r="BM40" s="45"/>
      <c r="BN40" s="45"/>
      <c r="BO40" s="45"/>
      <c r="BP40" s="45"/>
      <c r="BQ40" s="45"/>
      <c r="BR40" s="45"/>
      <c r="BS40" s="45"/>
      <c r="BT40" s="45"/>
      <c r="BU40" s="45"/>
      <c r="BV40" s="45"/>
      <c r="BW40" s="45"/>
      <c r="BX40" s="45"/>
      <c r="BY40" s="45"/>
      <c r="BZ40" s="4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4"/>
      <c r="BM41" s="45"/>
      <c r="BN41" s="45"/>
      <c r="BO41" s="45"/>
      <c r="BP41" s="45"/>
      <c r="BQ41" s="45"/>
      <c r="BR41" s="45"/>
      <c r="BS41" s="45"/>
      <c r="BT41" s="45"/>
      <c r="BU41" s="45"/>
      <c r="BV41" s="45"/>
      <c r="BW41" s="45"/>
      <c r="BX41" s="45"/>
      <c r="BY41" s="45"/>
      <c r="BZ41" s="4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4"/>
      <c r="BM42" s="45"/>
      <c r="BN42" s="45"/>
      <c r="BO42" s="45"/>
      <c r="BP42" s="45"/>
      <c r="BQ42" s="45"/>
      <c r="BR42" s="45"/>
      <c r="BS42" s="45"/>
      <c r="BT42" s="45"/>
      <c r="BU42" s="45"/>
      <c r="BV42" s="45"/>
      <c r="BW42" s="45"/>
      <c r="BX42" s="45"/>
      <c r="BY42" s="45"/>
      <c r="BZ42" s="4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4"/>
      <c r="BM43" s="45"/>
      <c r="BN43" s="45"/>
      <c r="BO43" s="45"/>
      <c r="BP43" s="45"/>
      <c r="BQ43" s="45"/>
      <c r="BR43" s="45"/>
      <c r="BS43" s="45"/>
      <c r="BT43" s="45"/>
      <c r="BU43" s="45"/>
      <c r="BV43" s="45"/>
      <c r="BW43" s="45"/>
      <c r="BX43" s="45"/>
      <c r="BY43" s="45"/>
      <c r="BZ43" s="4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7"/>
      <c r="BM44" s="48"/>
      <c r="BN44" s="48"/>
      <c r="BO44" s="48"/>
      <c r="BP44" s="48"/>
      <c r="BQ44" s="48"/>
      <c r="BR44" s="48"/>
      <c r="BS44" s="48"/>
      <c r="BT44" s="48"/>
      <c r="BU44" s="48"/>
      <c r="BV44" s="48"/>
      <c r="BW44" s="48"/>
      <c r="BX44" s="48"/>
      <c r="BY44" s="48"/>
      <c r="BZ44" s="4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118</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【652.82】</v>
      </c>
      <c r="I86" s="12" t="str">
        <f>データ!CA6</f>
        <v>【97.61】</v>
      </c>
      <c r="J86" s="12" t="str">
        <f>データ!CL6</f>
        <v>【138.29】</v>
      </c>
      <c r="K86" s="12" t="str">
        <f>データ!CW6</f>
        <v>【59.10】</v>
      </c>
      <c r="L86" s="12" t="str">
        <f>データ!DH6</f>
        <v>【95.82】</v>
      </c>
      <c r="M86" s="12" t="s">
        <v>44</v>
      </c>
      <c r="N86" s="12" t="s">
        <v>43</v>
      </c>
      <c r="O86" s="12" t="str">
        <f>データ!EO6</f>
        <v>【0.23】</v>
      </c>
    </row>
  </sheetData>
  <sheetProtection algorithmName="SHA-512" hashValue="Jp/F91tBDFpRnZsm8191/I4zuxDSf4dwBN/eodx6H19Y+rFZJYLoZ89gm9YaxWCVfiXusWH1T0tciyxXTzNYaQ==" saltValue="IQZshopScgkHmCNnngZ8z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322075</v>
      </c>
      <c r="D6" s="19">
        <f t="shared" si="3"/>
        <v>47</v>
      </c>
      <c r="E6" s="19">
        <f t="shared" si="3"/>
        <v>17</v>
      </c>
      <c r="F6" s="19">
        <f t="shared" si="3"/>
        <v>1</v>
      </c>
      <c r="G6" s="19">
        <f t="shared" si="3"/>
        <v>0</v>
      </c>
      <c r="H6" s="19" t="str">
        <f t="shared" si="3"/>
        <v>島根県　江津市</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25.15</v>
      </c>
      <c r="Q6" s="20">
        <f t="shared" si="3"/>
        <v>94.87</v>
      </c>
      <c r="R6" s="20">
        <f t="shared" si="3"/>
        <v>3744</v>
      </c>
      <c r="S6" s="20">
        <f t="shared" si="3"/>
        <v>22134</v>
      </c>
      <c r="T6" s="20">
        <f t="shared" si="3"/>
        <v>268.24</v>
      </c>
      <c r="U6" s="20">
        <f t="shared" si="3"/>
        <v>82.52</v>
      </c>
      <c r="V6" s="20">
        <f t="shared" si="3"/>
        <v>5516</v>
      </c>
      <c r="W6" s="20">
        <f t="shared" si="3"/>
        <v>2.06</v>
      </c>
      <c r="X6" s="20">
        <f t="shared" si="3"/>
        <v>2677.67</v>
      </c>
      <c r="Y6" s="21">
        <f>IF(Y7="",NA(),Y7)</f>
        <v>117.81</v>
      </c>
      <c r="Z6" s="21">
        <f t="shared" ref="Z6:AH6" si="4">IF(Z7="",NA(),Z7)</f>
        <v>113.78</v>
      </c>
      <c r="AA6" s="21">
        <f t="shared" si="4"/>
        <v>95.89</v>
      </c>
      <c r="AB6" s="21">
        <f t="shared" si="4"/>
        <v>107.63</v>
      </c>
      <c r="AC6" s="21">
        <f t="shared" si="4"/>
        <v>110.69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1">
        <f t="shared" ref="BG6:BO6" si="7">IF(BG7="",NA(),BG7)</f>
        <v>67.180000000000007</v>
      </c>
      <c r="BH6" s="21">
        <f t="shared" si="7"/>
        <v>131.19999999999999</v>
      </c>
      <c r="BI6" s="20">
        <f t="shared" si="7"/>
        <v>0</v>
      </c>
      <c r="BJ6" s="21">
        <f t="shared" si="7"/>
        <v>85.68</v>
      </c>
      <c r="BK6" s="21">
        <f t="shared" si="7"/>
        <v>722.53</v>
      </c>
      <c r="BL6" s="21">
        <f t="shared" si="7"/>
        <v>933.3</v>
      </c>
      <c r="BM6" s="21">
        <f t="shared" si="7"/>
        <v>1575.64</v>
      </c>
      <c r="BN6" s="21">
        <f t="shared" si="7"/>
        <v>1102.01</v>
      </c>
      <c r="BO6" s="21">
        <f t="shared" si="7"/>
        <v>987.36</v>
      </c>
      <c r="BP6" s="20" t="str">
        <f>IF(BP7="","",IF(BP7="-","【-】","【"&amp;SUBSTITUTE(TEXT(BP7,"#,##0.00"),"-","△")&amp;"】"))</f>
        <v>【652.82】</v>
      </c>
      <c r="BQ6" s="21">
        <f>IF(BQ7="",NA(),BQ7)</f>
        <v>89.86</v>
      </c>
      <c r="BR6" s="21">
        <f t="shared" ref="BR6:BZ6" si="8">IF(BR7="",NA(),BR7)</f>
        <v>62.87</v>
      </c>
      <c r="BS6" s="21">
        <f t="shared" si="8"/>
        <v>57.41</v>
      </c>
      <c r="BT6" s="21">
        <f t="shared" si="8"/>
        <v>58.63</v>
      </c>
      <c r="BU6" s="21">
        <f t="shared" si="8"/>
        <v>55.33</v>
      </c>
      <c r="BV6" s="21">
        <f t="shared" si="8"/>
        <v>74.61</v>
      </c>
      <c r="BW6" s="21">
        <f t="shared" si="8"/>
        <v>77.510000000000005</v>
      </c>
      <c r="BX6" s="21">
        <f t="shared" si="8"/>
        <v>73.209999999999994</v>
      </c>
      <c r="BY6" s="21">
        <f t="shared" si="8"/>
        <v>82.55</v>
      </c>
      <c r="BZ6" s="21">
        <f t="shared" si="8"/>
        <v>83.55</v>
      </c>
      <c r="CA6" s="20" t="str">
        <f>IF(CA7="","",IF(CA7="-","【-】","【"&amp;SUBSTITUTE(TEXT(CA7,"#,##0.00"),"-","△")&amp;"】"))</f>
        <v>【97.61】</v>
      </c>
      <c r="CB6" s="21">
        <f>IF(CB7="",NA(),CB7)</f>
        <v>229.75</v>
      </c>
      <c r="CC6" s="21">
        <f t="shared" ref="CC6:CK6" si="9">IF(CC7="",NA(),CC7)</f>
        <v>359.78</v>
      </c>
      <c r="CD6" s="21">
        <f t="shared" si="9"/>
        <v>403.63</v>
      </c>
      <c r="CE6" s="21">
        <f t="shared" si="9"/>
        <v>390.65</v>
      </c>
      <c r="CF6" s="21">
        <f t="shared" si="9"/>
        <v>363.57</v>
      </c>
      <c r="CG6" s="21">
        <f t="shared" si="9"/>
        <v>233.5</v>
      </c>
      <c r="CH6" s="21">
        <f t="shared" si="9"/>
        <v>221.95</v>
      </c>
      <c r="CI6" s="21">
        <f t="shared" si="9"/>
        <v>229.52</v>
      </c>
      <c r="CJ6" s="21">
        <f t="shared" si="9"/>
        <v>188.38</v>
      </c>
      <c r="CK6" s="21">
        <f t="shared" si="9"/>
        <v>185.98</v>
      </c>
      <c r="CL6" s="20" t="str">
        <f>IF(CL7="","",IF(CL7="-","【-】","【"&amp;SUBSTITUTE(TEXT(CL7,"#,##0.00"),"-","△")&amp;"】"))</f>
        <v>【138.29】</v>
      </c>
      <c r="CM6" s="21">
        <f>IF(CM7="",NA(),CM7)</f>
        <v>37.47</v>
      </c>
      <c r="CN6" s="21">
        <f t="shared" ref="CN6:CV6" si="10">IF(CN7="",NA(),CN7)</f>
        <v>40</v>
      </c>
      <c r="CO6" s="21">
        <f t="shared" si="10"/>
        <v>42.57</v>
      </c>
      <c r="CP6" s="21">
        <f t="shared" si="10"/>
        <v>43.22</v>
      </c>
      <c r="CQ6" s="21">
        <f t="shared" si="10"/>
        <v>41.88</v>
      </c>
      <c r="CR6" s="21">
        <f t="shared" si="10"/>
        <v>45.44</v>
      </c>
      <c r="CS6" s="21">
        <f t="shared" si="10"/>
        <v>47.28</v>
      </c>
      <c r="CT6" s="21">
        <f t="shared" si="10"/>
        <v>44.83</v>
      </c>
      <c r="CU6" s="21">
        <f t="shared" si="10"/>
        <v>51.42</v>
      </c>
      <c r="CV6" s="21">
        <f t="shared" si="10"/>
        <v>48.95</v>
      </c>
      <c r="CW6" s="20" t="str">
        <f>IF(CW7="","",IF(CW7="-","【-】","【"&amp;SUBSTITUTE(TEXT(CW7,"#,##0.00"),"-","△")&amp;"】"))</f>
        <v>【59.10】</v>
      </c>
      <c r="CX6" s="21">
        <f>IF(CX7="",NA(),CX7)</f>
        <v>56.04</v>
      </c>
      <c r="CY6" s="21">
        <f t="shared" ref="CY6:DG6" si="11">IF(CY7="",NA(),CY7)</f>
        <v>52.53</v>
      </c>
      <c r="CZ6" s="21">
        <f t="shared" si="11"/>
        <v>57.08</v>
      </c>
      <c r="DA6" s="21">
        <f t="shared" si="11"/>
        <v>57.59</v>
      </c>
      <c r="DB6" s="21">
        <f t="shared" si="11"/>
        <v>59.43</v>
      </c>
      <c r="DC6" s="21">
        <f t="shared" si="11"/>
        <v>65.97</v>
      </c>
      <c r="DD6" s="21">
        <f t="shared" si="11"/>
        <v>64.7</v>
      </c>
      <c r="DE6" s="21">
        <f t="shared" si="11"/>
        <v>60.57</v>
      </c>
      <c r="DF6" s="21">
        <f t="shared" si="11"/>
        <v>81.34</v>
      </c>
      <c r="DG6" s="21">
        <f t="shared" si="11"/>
        <v>81.14</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0.25</v>
      </c>
      <c r="EK6" s="21">
        <f t="shared" si="14"/>
        <v>0.18</v>
      </c>
      <c r="EL6" s="21">
        <f t="shared" si="14"/>
        <v>0.06</v>
      </c>
      <c r="EM6" s="21">
        <f t="shared" si="14"/>
        <v>0.14000000000000001</v>
      </c>
      <c r="EN6" s="21">
        <f t="shared" si="14"/>
        <v>0.08</v>
      </c>
      <c r="EO6" s="20" t="str">
        <f>IF(EO7="","",IF(EO7="-","【-】","【"&amp;SUBSTITUTE(TEXT(EO7,"#,##0.00"),"-","△")&amp;"】"))</f>
        <v>【0.23】</v>
      </c>
    </row>
    <row r="7" spans="1:145" s="22" customFormat="1" x14ac:dyDescent="0.15">
      <c r="A7" s="14"/>
      <c r="B7" s="23">
        <v>2022</v>
      </c>
      <c r="C7" s="23">
        <v>322075</v>
      </c>
      <c r="D7" s="23">
        <v>47</v>
      </c>
      <c r="E7" s="23">
        <v>17</v>
      </c>
      <c r="F7" s="23">
        <v>1</v>
      </c>
      <c r="G7" s="23">
        <v>0</v>
      </c>
      <c r="H7" s="23" t="s">
        <v>98</v>
      </c>
      <c r="I7" s="23" t="s">
        <v>99</v>
      </c>
      <c r="J7" s="23" t="s">
        <v>100</v>
      </c>
      <c r="K7" s="23" t="s">
        <v>101</v>
      </c>
      <c r="L7" s="23" t="s">
        <v>102</v>
      </c>
      <c r="M7" s="23" t="s">
        <v>103</v>
      </c>
      <c r="N7" s="24" t="s">
        <v>104</v>
      </c>
      <c r="O7" s="24" t="s">
        <v>105</v>
      </c>
      <c r="P7" s="24">
        <v>25.15</v>
      </c>
      <c r="Q7" s="24">
        <v>94.87</v>
      </c>
      <c r="R7" s="24">
        <v>3744</v>
      </c>
      <c r="S7" s="24">
        <v>22134</v>
      </c>
      <c r="T7" s="24">
        <v>268.24</v>
      </c>
      <c r="U7" s="24">
        <v>82.52</v>
      </c>
      <c r="V7" s="24">
        <v>5516</v>
      </c>
      <c r="W7" s="24">
        <v>2.06</v>
      </c>
      <c r="X7" s="24">
        <v>2677.67</v>
      </c>
      <c r="Y7" s="24">
        <v>117.81</v>
      </c>
      <c r="Z7" s="24">
        <v>113.78</v>
      </c>
      <c r="AA7" s="24">
        <v>95.89</v>
      </c>
      <c r="AB7" s="24">
        <v>107.63</v>
      </c>
      <c r="AC7" s="24">
        <v>110.69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67.180000000000007</v>
      </c>
      <c r="BH7" s="24">
        <v>131.19999999999999</v>
      </c>
      <c r="BI7" s="24">
        <v>0</v>
      </c>
      <c r="BJ7" s="24">
        <v>85.68</v>
      </c>
      <c r="BK7" s="24">
        <v>722.53</v>
      </c>
      <c r="BL7" s="24">
        <v>933.3</v>
      </c>
      <c r="BM7" s="24">
        <v>1575.64</v>
      </c>
      <c r="BN7" s="24">
        <v>1102.01</v>
      </c>
      <c r="BO7" s="24">
        <v>987.36</v>
      </c>
      <c r="BP7" s="24">
        <v>652.82000000000005</v>
      </c>
      <c r="BQ7" s="24">
        <v>89.86</v>
      </c>
      <c r="BR7" s="24">
        <v>62.87</v>
      </c>
      <c r="BS7" s="24">
        <v>57.41</v>
      </c>
      <c r="BT7" s="24">
        <v>58.63</v>
      </c>
      <c r="BU7" s="24">
        <v>55.33</v>
      </c>
      <c r="BV7" s="24">
        <v>74.61</v>
      </c>
      <c r="BW7" s="24">
        <v>77.510000000000005</v>
      </c>
      <c r="BX7" s="24">
        <v>73.209999999999994</v>
      </c>
      <c r="BY7" s="24">
        <v>82.55</v>
      </c>
      <c r="BZ7" s="24">
        <v>83.55</v>
      </c>
      <c r="CA7" s="24">
        <v>97.61</v>
      </c>
      <c r="CB7" s="24">
        <v>229.75</v>
      </c>
      <c r="CC7" s="24">
        <v>359.78</v>
      </c>
      <c r="CD7" s="24">
        <v>403.63</v>
      </c>
      <c r="CE7" s="24">
        <v>390.65</v>
      </c>
      <c r="CF7" s="24">
        <v>363.57</v>
      </c>
      <c r="CG7" s="24">
        <v>233.5</v>
      </c>
      <c r="CH7" s="24">
        <v>221.95</v>
      </c>
      <c r="CI7" s="24">
        <v>229.52</v>
      </c>
      <c r="CJ7" s="24">
        <v>188.38</v>
      </c>
      <c r="CK7" s="24">
        <v>185.98</v>
      </c>
      <c r="CL7" s="24">
        <v>138.29</v>
      </c>
      <c r="CM7" s="24">
        <v>37.47</v>
      </c>
      <c r="CN7" s="24">
        <v>40</v>
      </c>
      <c r="CO7" s="24">
        <v>42.57</v>
      </c>
      <c r="CP7" s="24">
        <v>43.22</v>
      </c>
      <c r="CQ7" s="24">
        <v>41.88</v>
      </c>
      <c r="CR7" s="24">
        <v>45.44</v>
      </c>
      <c r="CS7" s="24">
        <v>47.28</v>
      </c>
      <c r="CT7" s="24">
        <v>44.83</v>
      </c>
      <c r="CU7" s="24">
        <v>51.42</v>
      </c>
      <c r="CV7" s="24">
        <v>48.95</v>
      </c>
      <c r="CW7" s="24">
        <v>59.1</v>
      </c>
      <c r="CX7" s="24">
        <v>56.04</v>
      </c>
      <c r="CY7" s="24">
        <v>52.53</v>
      </c>
      <c r="CZ7" s="24">
        <v>57.08</v>
      </c>
      <c r="DA7" s="24">
        <v>57.59</v>
      </c>
      <c r="DB7" s="24">
        <v>59.43</v>
      </c>
      <c r="DC7" s="24">
        <v>65.97</v>
      </c>
      <c r="DD7" s="24">
        <v>64.7</v>
      </c>
      <c r="DE7" s="24">
        <v>60.57</v>
      </c>
      <c r="DF7" s="24">
        <v>81.34</v>
      </c>
      <c r="DG7" s="24">
        <v>81.14</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0.25</v>
      </c>
      <c r="EK7" s="24">
        <v>0.18</v>
      </c>
      <c r="EL7" s="24">
        <v>0.06</v>
      </c>
      <c r="EM7" s="24">
        <v>0.14000000000000001</v>
      </c>
      <c r="EN7" s="24">
        <v>0.08</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下水07</cp:lastModifiedBy>
  <cp:lastPrinted>2024-02-07T07:38:26Z</cp:lastPrinted>
  <dcterms:created xsi:type="dcterms:W3CDTF">2023-12-12T02:47:48Z</dcterms:created>
  <dcterms:modified xsi:type="dcterms:W3CDTF">2024-02-07T07:39:04Z</dcterms:modified>
  <cp:category/>
</cp:coreProperties>
</file>