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40117経営比較分析表（R04決算）\2.提出分\"/>
    </mc:Choice>
  </mc:AlternateContent>
  <workbookProtection workbookAlgorithmName="SHA-512" workbookHashValue="B0SnMxJIiFV8fCuI7FGaQ35KG5ZtLVrnXH8HHIWAWs3a2+tmKr9ohCiwYKtZCsk2NtqgVnhKY/dxujoVAKWmQg==" workbookSaltValue="YeWpJ/E9XIfzfsyyRzNr4g==" workbookSpinCount="100000" lockStructure="1"/>
  <bookViews>
    <workbookView xWindow="0" yWindow="0" windowWidth="19770" windowHeight="107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<sst xmlns="http://schemas.openxmlformats.org/spreadsheetml/2006/main" count="278" uniqueCount="116">
  <si>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</si>
  <si>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</si>
  <si>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</si>
  <si>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</si>
  <si>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</si>
  <si>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</si>
  <si>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</si>
  <si>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</si>
  <si>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</si>
  <si>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</si>
  <si>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</si>
  <si>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</si>
  <si>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</si>
  <si>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</si>
  <si>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</si>
  <si>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</si>
  <si>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</si>
  <si>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</si>
  <si>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</si>
  <si>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</si>
  <si>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</si>
  <si>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</si>
  <si>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</si>
  <si>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</si>
  <si>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</si>
  <si>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</si>
  <si>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</si>
  <si>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</si>
  <si>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</si>
  <si>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</si>
  <si>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</si>
  <si>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</si>
  <si>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</si>
  <si>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</si>
  <si>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</si>
  <si>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</si>
  <si>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</si>
  <si>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</si>
  <si>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</si>
  <si>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</si>
  <si>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</si>
  <si>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</si>
  <si>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</si>
  <si>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</si>
  <si>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</si>
  <si>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</si>
  <si>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</si>
  <si>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</si>
  <si>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</si>
  <si>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</si>
  <si>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</si>
  <si>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</si>
  <si>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</si>
  <si>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</si>
  <si>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</si>
  <si>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</si>
  <si>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</si>
  <si>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</si>
  <si>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</si>
  <si>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</si>
  <si>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</si>
  <si>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</si>
  <si>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</si>
  <si>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</si>
  <si>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</si>
  <si>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</si>
  <si>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</si>
  <si>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</si>
  <si>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</si>
  <si>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</si>
  <si>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</si>
  <si>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</si>
  <si>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</si>
  <si>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</si>
  <si>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</si>
  <si>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</si>
  <si>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</si>
  <si>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</si>
  <si>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</si>
  <si>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</si>
  <si>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</si>
  <si>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</si>
  <si>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</si>
  <si>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</si>
  <si>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</si>
  <si>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</si>
  <si>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</si>
  <si>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</si>
  <si>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</si>
  <si>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</si>
  <si>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</si>
  <si>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</si>
  <si>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</si>
  <si>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</si>
  <si>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</si>
  <si>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</si>
  <si>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</si>
  <si>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</si>
  <si>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</si>
  <si>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</si>
  <si>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</si>
  <si>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</si>
  <si>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</si>
  <si>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</si>
  <si>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</si>
  <si>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</si>
  <si>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</si>
  <si>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</si>
  <si>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</si>
  <si>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</si>
  <si>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</si>
  <si>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</si>
  <si>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</si>
  <si>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・令和元年度以前の当該値がないが、これは令和2年度が法適化初年度のためである。
・経常収支比率と経費回収率は平均値より高いが、分流式下水道等に要する経費の割合が大きく、繰入金がなければ使用料収入で汚水処理費用が賄えていない状況にある。
・予算に占める企業債償還の割合が大きく、自主財源のみでは経営が成り立たず、一般会計からの繰入金に頼らざるをえない状況にある。このため、令和３年度に使用料改定を行った。
・事業完了しており、企業債償還のピークも過ぎているため、企業債残高は減少傾向にある。
・水洗化率が向上している一方で、、節水意識の向上、少子高齢化の進展及び人口減少等により、使用料収入が減少傾向にある。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41" eb="47">
      <t>ケイジョウシュウシヒリツ</t>
    </rPh>
    <rPh sb="84" eb="87">
      <t>クリイレキン</t>
    </rPh>
    <rPh sb="92" eb="95">
      <t>シヨウリョウ</t>
    </rPh>
    <rPh sb="95" eb="97">
      <t>シュウニュウ</t>
    </rPh>
    <rPh sb="98" eb="100">
      <t>オスイ</t>
    </rPh>
    <rPh sb="100" eb="102">
      <t>ショリ</t>
    </rPh>
    <rPh sb="102" eb="104">
      <t>ヒヨウ</t>
    </rPh>
    <rPh sb="105" eb="106">
      <t>マカナ</t>
    </rPh>
    <rPh sb="111" eb="113">
      <t>ジョウキョウ</t>
    </rPh>
    <rPh sb="262" eb="266">
      <t>セッスイイシキ</t>
    </rPh>
    <rPh sb="267" eb="269">
      <t>コウジョウ</t>
    </rPh>
    <rPh sb="270" eb="275">
      <t>ショウシコウレイカ</t>
    </rPh>
    <rPh sb="276" eb="278">
      <t>シンテン</t>
    </rPh>
    <rPh sb="278" eb="279">
      <t>オヨ</t>
    </rPh>
    <rPh sb="280" eb="282">
      <t>ジンコウ</t>
    </rPh>
    <rPh sb="282" eb="284">
      <t>ゲンショウ</t>
    </rPh>
    <rPh sb="284" eb="285">
      <t>トウ</t>
    </rPh>
    <rPh sb="289" eb="292">
      <t>シヨウリョウ</t>
    </rPh>
    <rPh sb="292" eb="294">
      <t>シュウニュウ</t>
    </rPh>
    <rPh sb="295" eb="297">
      <t>ゲンショウ</t>
    </rPh>
    <rPh sb="297" eb="299">
      <t>ケイコウ</t>
    </rPh>
    <phoneticPr fontId="4"/>
  </si>
  <si>
    <t>・現在のところ、管渠の破損等の状況には至っていない。
・管渠について、古いものでは布設から40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</si>
  <si>
    <t>・今後も未接続世帯への働きかけを積極的に行い、水洗化率向上を図り、使用料収入を増加させるとともに、維持管理費の節減を行い、経営の健全化を図っていく必要がある。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</si>
</sst>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06-4458-8AE6-0D57553365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3F06-4458-8AE6-0D57553365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B7-4244-BDE8-BDF745206A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E7B7-4244-BDE8-BDF745206A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88.28</c:v>
                </c:pt>
                <c:pt idx="3">
                  <c:v>88.26</c:v>
                </c:pt>
                <c:pt idx="4">
                  <c:v>88.75</c:v>
                </c:pt>
              </c:numCache>
            </c:numRef>
          </c:val>
          <c:extLst>
            <c:ext xmlns:c16="http://schemas.microsoft.com/office/drawing/2014/chart" uri="{C3380CC4-5D6E-409C-BE32-E72D297353CC}">
              <c16:uniqueId val="{00000000-291A-429C-9AEA-49AACFD311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91A-429C-9AEA-49AACFD311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100.69</c:v>
                </c:pt>
                <c:pt idx="3">
                  <c:v>116.7</c:v>
                </c:pt>
                <c:pt idx="4">
                  <c:v>125.3</c:v>
                </c:pt>
              </c:numCache>
            </c:numRef>
          </c:val>
          <c:extLst>
            <c:ext xmlns:c16="http://schemas.microsoft.com/office/drawing/2014/chart" uri="{C3380CC4-5D6E-409C-BE32-E72D297353CC}">
              <c16:uniqueId val="{00000000-FA63-4550-A016-3C22333F8A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A63-4550-A016-3C22333F8A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3.72</c:v>
                </c:pt>
                <c:pt idx="3">
                  <c:v>7.41</c:v>
                </c:pt>
                <c:pt idx="4">
                  <c:v>10.75</c:v>
                </c:pt>
              </c:numCache>
            </c:numRef>
          </c:val>
          <c:extLst>
            <c:ext xmlns:c16="http://schemas.microsoft.com/office/drawing/2014/chart" uri="{C3380CC4-5D6E-409C-BE32-E72D297353CC}">
              <c16:uniqueId val="{00000000-7B56-498C-9EA5-35AD240829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7B56-498C-9EA5-35AD240829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33-4778-BF35-D17349F6E7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3E33-4778-BF35-D17349F6E7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C8-4089-BBAF-D8A7A17C31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D0C8-4089-BBAF-D8A7A17C31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8.2200000000000006</c:v>
                </c:pt>
                <c:pt idx="3">
                  <c:v>12.76</c:v>
                </c:pt>
                <c:pt idx="4">
                  <c:v>18.52</c:v>
                </c:pt>
              </c:numCache>
            </c:numRef>
          </c:val>
          <c:extLst>
            <c:ext xmlns:c16="http://schemas.microsoft.com/office/drawing/2014/chart" uri="{C3380CC4-5D6E-409C-BE32-E72D297353CC}">
              <c16:uniqueId val="{00000000-F59C-46BA-8F58-77E58EF746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F59C-46BA-8F58-77E58EF746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817.17</c:v>
                </c:pt>
                <c:pt idx="3">
                  <c:v>451.98</c:v>
                </c:pt>
                <c:pt idx="4">
                  <c:v>454.59</c:v>
                </c:pt>
              </c:numCache>
            </c:numRef>
          </c:val>
          <c:extLst>
            <c:ext xmlns:c16="http://schemas.microsoft.com/office/drawing/2014/chart" uri="{C3380CC4-5D6E-409C-BE32-E72D297353CC}">
              <c16:uniqueId val="{00000000-75A7-4607-8023-37B3C22146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75A7-4607-8023-37B3C22146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105.43</c:v>
                </c:pt>
                <c:pt idx="3">
                  <c:v>132.19999999999999</c:v>
                </c:pt>
                <c:pt idx="4">
                  <c:v>120.43</c:v>
                </c:pt>
              </c:numCache>
            </c:numRef>
          </c:val>
          <c:extLst>
            <c:ext xmlns:c16="http://schemas.microsoft.com/office/drawing/2014/chart" uri="{C3380CC4-5D6E-409C-BE32-E72D297353CC}">
              <c16:uniqueId val="{00000000-81CF-4BA2-8041-684F08ECC9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81CF-4BA2-8041-684F08ECC9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187.32</c:v>
                </c:pt>
                <c:pt idx="3">
                  <c:v>161.68</c:v>
                </c:pt>
                <c:pt idx="4">
                  <c:v>192.86</c:v>
                </c:pt>
              </c:numCache>
            </c:numRef>
          </c:val>
          <c:extLst>
            <c:ext xmlns:c16="http://schemas.microsoft.com/office/drawing/2014/chart" uri="{C3380CC4-5D6E-409C-BE32-E72D297353CC}">
              <c16:uniqueId val="{00000000-515A-4D1D-B185-9D917AE072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515A-4D1D-B185-9D917AE072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F12" sqref="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安来市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36391</v>
      </c>
      <c r="AM8" s="55"/>
      <c r="AN8" s="55"/>
      <c r="AO8" s="55"/>
      <c r="AP8" s="55"/>
      <c r="AQ8" s="55"/>
      <c r="AR8" s="55"/>
      <c r="AS8" s="55"/>
      <c r="AT8" s="54">
        <f>データ!T6</f>
        <v>420.93</v>
      </c>
      <c r="AU8" s="54"/>
      <c r="AV8" s="54"/>
      <c r="AW8" s="54"/>
      <c r="AX8" s="54"/>
      <c r="AY8" s="54"/>
      <c r="AZ8" s="54"/>
      <c r="BA8" s="54"/>
      <c r="BB8" s="54">
        <f>データ!U6</f>
        <v>86.45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52.32</v>
      </c>
      <c r="J10" s="54"/>
      <c r="K10" s="54"/>
      <c r="L10" s="54"/>
      <c r="M10" s="54"/>
      <c r="N10" s="54"/>
      <c r="O10" s="54"/>
      <c r="P10" s="54">
        <f>データ!P6</f>
        <v>8.7799999999999994</v>
      </c>
      <c r="Q10" s="54"/>
      <c r="R10" s="54"/>
      <c r="S10" s="54"/>
      <c r="T10" s="54"/>
      <c r="U10" s="54"/>
      <c r="V10" s="54"/>
      <c r="W10" s="54">
        <f>データ!Q6</f>
        <v>92.76</v>
      </c>
      <c r="X10" s="54"/>
      <c r="Y10" s="54"/>
      <c r="Z10" s="54"/>
      <c r="AA10" s="54"/>
      <c r="AB10" s="54"/>
      <c r="AC10" s="54"/>
      <c r="AD10" s="55">
        <f>データ!R6</f>
        <v>4200</v>
      </c>
      <c r="AE10" s="55"/>
      <c r="AF10" s="55"/>
      <c r="AG10" s="55"/>
      <c r="AH10" s="55"/>
      <c r="AI10" s="55"/>
      <c r="AJ10" s="55"/>
      <c r="AK10" s="2"/>
      <c r="AL10" s="55">
        <f>データ!V6</f>
        <v>3172</v>
      </c>
      <c r="AM10" s="55"/>
      <c r="AN10" s="55"/>
      <c r="AO10" s="55"/>
      <c r="AP10" s="55"/>
      <c r="AQ10" s="55"/>
      <c r="AR10" s="55"/>
      <c r="AS10" s="55"/>
      <c r="AT10" s="54">
        <f>データ!W6</f>
        <v>1.19</v>
      </c>
      <c r="AU10" s="54"/>
      <c r="AV10" s="54"/>
      <c r="AW10" s="54"/>
      <c r="AX10" s="54"/>
      <c r="AY10" s="54"/>
      <c r="AZ10" s="54"/>
      <c r="BA10" s="54"/>
      <c r="BB10" s="54">
        <f>データ!X6</f>
        <v>2665.55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2BURyHJy0hJiUJdmZyliLlvroggyYfIElQVl/m9ZpzsfmLzt4MWcoXLg5psQqTWonkCUCz6DspvWACcicXe8w==" saltValue="9aexTEpuh/PrdZsO+1Mi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322067</v>
      </c>
      <c r="D6" s="19">
        <f t="shared" si="3"/>
        <v>46</v>
      </c>
      <c r="E6" s="19">
        <f t="shared" si="3"/>
        <v>17</v>
      </c>
      <c r="F6" s="19">
        <f t="shared" si="3"/>
        <v>4</v>
      </c>
      <c r="G6" s="19">
        <f t="shared" si="3"/>
        <v>0</v>
      </c>
      <c r="H6" s="19" t="str">
        <f t="shared" si="3"/>
        <v>島根県　安来市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52.32</v>
      </c>
      <c r="P6" s="20">
        <f t="shared" si="3"/>
        <v>8.7799999999999994</v>
      </c>
      <c r="Q6" s="20">
        <f t="shared" si="3"/>
        <v>92.76</v>
      </c>
      <c r="R6" s="20">
        <f t="shared" si="3"/>
        <v>4200</v>
      </c>
      <c r="S6" s="20">
        <f t="shared" si="3"/>
        <v>36391</v>
      </c>
      <c r="T6" s="20">
        <f t="shared" si="3"/>
        <v>420.93</v>
      </c>
      <c r="U6" s="20">
        <f t="shared" si="3"/>
        <v>86.45</v>
      </c>
      <c r="V6" s="20">
        <f t="shared" si="3"/>
        <v>3172</v>
      </c>
      <c r="W6" s="20">
        <f t="shared" si="3"/>
        <v>1.19</v>
      </c>
      <c r="X6" s="20">
        <f t="shared" si="3"/>
        <v>2665.55</v>
      </c>
      <c r="Y6" s="21" t="str">
        <f>IF(Y7="",NA(),Y7)</f>
        <v>-</v>
      </c>
      <c r="Z6" s="21" t="str">
        <f t="shared" ref="Z6:AH6" si="4">IF(Z7="",NA(),Z7)</f>
        <v>-</v>
      </c>
      <c r="AA6" s="21">
        <f t="shared" si="4"/>
        <v>100.69</v>
      </c>
      <c r="AB6" s="21">
        <f t="shared" si="4"/>
        <v>116.7</v>
      </c>
      <c r="AC6" s="21">
        <f t="shared" si="4"/>
        <v>125.3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8.2200000000000006</v>
      </c>
      <c r="AX6" s="21">
        <f t="shared" si="6"/>
        <v>12.76</v>
      </c>
      <c r="AY6" s="21">
        <f t="shared" si="6"/>
        <v>18.52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817.17</v>
      </c>
      <c r="BI6" s="21">
        <f t="shared" si="7"/>
        <v>451.98</v>
      </c>
      <c r="BJ6" s="21">
        <f t="shared" si="7"/>
        <v>454.59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105.43</v>
      </c>
      <c r="BT6" s="21">
        <f t="shared" si="8"/>
        <v>132.19999999999999</v>
      </c>
      <c r="BU6" s="21">
        <f t="shared" si="8"/>
        <v>120.43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187.32</v>
      </c>
      <c r="CE6" s="21">
        <f t="shared" si="9"/>
        <v>161.68</v>
      </c>
      <c r="CF6" s="21">
        <f t="shared" si="9"/>
        <v>192.86</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88.28</v>
      </c>
      <c r="DA6" s="21">
        <f t="shared" si="11"/>
        <v>88.26</v>
      </c>
      <c r="DB6" s="21">
        <f t="shared" si="11"/>
        <v>88.75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3.72</v>
      </c>
      <c r="DL6" s="21">
        <f t="shared" si="12"/>
        <v>7.41</v>
      </c>
      <c r="DM6" s="21">
        <f t="shared" si="12"/>
        <v>10.75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322067</v>
      </c>
      <c r="D7" s="23">
        <v>46</v>
      </c>
      <c r="E7" s="23">
        <v>17</v>
      </c>
      <c r="F7" s="23">
        <v>4</v>
      </c>
      <c r="G7" s="23">
        <v>0</v>
      </c>
      <c r="H7" s="23" t="s">
        <v>96</v>
      </c>
      <c r="I7" s="23" t="s">
        <v>97</v>
      </c>
      <c r="J7" s="23" t="s">
        <v>98</v>
      </c>
      <c r="K7" s="23" t="s">
        <v>99</v>
      </c>
      <c r="L7" s="23" t="s">
        <v>100</v>
      </c>
      <c r="M7" s="23" t="s">
        <v>101</v>
      </c>
      <c r="N7" s="24" t="s">
        <v>102</v>
      </c>
      <c r="O7" s="24">
        <v>52.32</v>
      </c>
      <c r="P7" s="24">
        <v>8.7799999999999994</v>
      </c>
      <c r="Q7" s="24">
        <v>92.76</v>
      </c>
      <c r="R7" s="24">
        <v>4200</v>
      </c>
      <c r="S7" s="24">
        <v>36391</v>
      </c>
      <c r="T7" s="24">
        <v>420.93</v>
      </c>
      <c r="U7" s="24">
        <v>86.45</v>
      </c>
      <c r="V7" s="24">
        <v>3172</v>
      </c>
      <c r="W7" s="24">
        <v>1.19</v>
      </c>
      <c r="X7" s="24">
        <v>2665.55</v>
      </c>
      <c r="Y7" s="24" t="s">
        <v>102</v>
      </c>
      <c r="Z7" s="24" t="s">
        <v>102</v>
      </c>
      <c r="AA7" s="24">
        <v>100.69</v>
      </c>
      <c r="AB7" s="24">
        <v>116.7</v>
      </c>
      <c r="AC7" s="24">
        <v>125.3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8.2200000000000006</v>
      </c>
      <c r="AX7" s="24">
        <v>12.76</v>
      </c>
      <c r="AY7" s="24">
        <v>18.52</v>
      </c>
      <c r="AZ7" s="24" t="s">
        <v>102</v>
      </c>
      <c r="BA7" s="24" t="s">
        <v>102</v>
      </c>
      <c r="BB7" s="24">
        <v>44.24</v>
      </c>
      <c r="BC7" s="24">
        <v>43.07</v>
      </c>
      <c r="BD7" s="24">
        <v>45.42</v>
      </c>
      <c r="BE7" s="24">
        <v>44.25</v>
      </c>
      <c r="BF7" s="24" t="s">
        <v>102</v>
      </c>
      <c r="BG7" s="24" t="s">
        <v>102</v>
      </c>
      <c r="BH7" s="24">
        <v>817.17</v>
      </c>
      <c r="BI7" s="24">
        <v>451.98</v>
      </c>
      <c r="BJ7" s="24">
        <v>454.59</v>
      </c>
      <c r="BK7" s="24" t="s">
        <v>102</v>
      </c>
      <c r="BL7" s="24" t="s">
        <v>102</v>
      </c>
      <c r="BM7" s="24">
        <v>1258.43</v>
      </c>
      <c r="BN7" s="24">
        <v>1163.75</v>
      </c>
      <c r="BO7" s="24">
        <v>1195.47</v>
      </c>
      <c r="BP7" s="24">
        <v>1182.1099999999999</v>
      </c>
      <c r="BQ7" s="24" t="s">
        <v>102</v>
      </c>
      <c r="BR7" s="24" t="s">
        <v>102</v>
      </c>
      <c r="BS7" s="24">
        <v>105.43</v>
      </c>
      <c r="BT7" s="24">
        <v>132.19999999999999</v>
      </c>
      <c r="BU7" s="24">
        <v>120.43</v>
      </c>
      <c r="BV7" s="24" t="s">
        <v>102</v>
      </c>
      <c r="BW7" s="24" t="s">
        <v>102</v>
      </c>
      <c r="BX7" s="24">
        <v>73.36</v>
      </c>
      <c r="BY7" s="24">
        <v>72.599999999999994</v>
      </c>
      <c r="BZ7" s="24">
        <v>69.430000000000007</v>
      </c>
      <c r="CA7" s="24">
        <v>73.78</v>
      </c>
      <c r="CB7" s="24" t="s">
        <v>102</v>
      </c>
      <c r="CC7" s="24" t="s">
        <v>102</v>
      </c>
      <c r="CD7" s="24">
        <v>187.32</v>
      </c>
      <c r="CE7" s="24">
        <v>161.68</v>
      </c>
      <c r="CF7" s="24">
        <v>192.86</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88.28</v>
      </c>
      <c r="DA7" s="24">
        <v>88.26</v>
      </c>
      <c r="DB7" s="24">
        <v>88.75</v>
      </c>
      <c r="DC7" s="24" t="s">
        <v>102</v>
      </c>
      <c r="DD7" s="24" t="s">
        <v>102</v>
      </c>
      <c r="DE7" s="24">
        <v>84.19</v>
      </c>
      <c r="DF7" s="24">
        <v>84.34</v>
      </c>
      <c r="DG7" s="24">
        <v>84.34</v>
      </c>
      <c r="DH7" s="24">
        <v>85.67</v>
      </c>
      <c r="DI7" s="24" t="s">
        <v>102</v>
      </c>
      <c r="DJ7" s="24" t="s">
        <v>102</v>
      </c>
      <c r="DK7" s="24">
        <v>3.72</v>
      </c>
      <c r="DL7" s="24">
        <v>7.41</v>
      </c>
      <c r="DM7" s="24">
        <v>10.75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2023-12-12T00:57:54Z</dcterms:created>
  <dcterms:modified xsi:type="dcterms:W3CDTF">2024-01-17T02:48:01Z</dcterms:modified>
  <cp:category/>
</cp:coreProperties>
</file>