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425"/>
  <workbookPr/>
  <mc:AlternateContent xmlns:mc="http://schemas.openxmlformats.org/markup-compatibility/2006">
    <mc:Choice Requires="x15">
      <x15ac:absPath xmlns:x15ac="http://schemas.microsoft.com/office/spreadsheetml/2010/11/ac" url="Y:\01大田市役所\05上下水道部\上下水道部共有\★0654★下水会計予算・決算\R04\200 企業会計\06R04経営比較分析表\下水非適【経営比較分析表】2022_322059_47_1718\"/>
    </mc:Choice>
  </mc:AlternateContent>
  <xr:revisionPtr revIDLastSave="0" documentId="13_ncr:1_{5490FB69-4EA2-496D-AEFB-CB9C72ED8B21}" xr6:coauthVersionLast="43" xr6:coauthVersionMax="43" xr10:uidLastSave="{00000000-0000-0000-0000-000000000000}"/>
  <workbookProtection workbookAlgorithmName="SHA-512" workbookHashValue="k7gtWoFg/d5Thk0KAOIbejNDhQ3gxZYQgIhJKL7sUm4WST9asfRbqMdZ1lGEkgIvo3QRmHm4IJcxZvOQ3gMf/g==" workbookSaltValue="lLPSE6N9J2SQYFbqbKAjag==" workbookSpinCount="100000" lockStructure="1"/>
  <bookViews>
    <workbookView xWindow="2010" yWindow="825" windowWidth="28875" windowHeight="1560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AD10" i="4" s="1"/>
  <c r="Q6" i="5"/>
  <c r="P6" i="5"/>
  <c r="O6" i="5"/>
  <c r="N6" i="5"/>
  <c r="B10" i="4" s="1"/>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I86" i="4"/>
  <c r="H86" i="4"/>
  <c r="E86" i="4"/>
  <c r="BB10" i="4"/>
  <c r="AT10" i="4"/>
  <c r="W10" i="4"/>
  <c r="P10" i="4"/>
  <c r="I10" i="4"/>
  <c r="BB8" i="4"/>
  <c r="AT8" i="4"/>
  <c r="AL8" i="4"/>
  <c r="AD8" i="4"/>
  <c r="W8" i="4"/>
  <c r="P8" i="4"/>
  <c r="B8" i="4"/>
  <c r="B6" i="4"/>
</calcChain>
</file>

<file path=xl/sharedStrings.xml><?xml version="1.0" encoding="utf-8"?>
<sst xmlns="http://schemas.openxmlformats.org/spreadsheetml/2006/main" count="247" uniqueCount="120">
  <si>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</si>
  <si>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</si>
  <si>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</si>
  <si>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</si>
  <si>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</si>
  <si>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</si>
  <si>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</si>
  <si>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</si>
  <si>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</si>
  <si>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</si>
  <si>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</si>
  <si>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</si>
  <si>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</si>
  <si>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</si>
  <si>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</si>
  <si>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</si>
  <si>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</si>
  <si>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</si>
  <si>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</si>
  <si>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</si>
  <si>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</si>
  <si>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</si>
  <si>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</si>
  <si>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</si>
  <si>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</si>
  <si>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</si>
  <si>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</si>
  <si>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</si>
  <si>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</si>
  <si>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</si>
  <si>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</si>
  <si>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</si>
  <si>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</si>
  <si>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</si>
  <si>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</si>
  <si>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</si>
  <si>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</si>
  <si>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</si>
  <si>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</si>
  <si>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</si>
  <si>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</si>
  <si>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</si>
  <si>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</si>
  <si>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</si>
  <si>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</si>
  <si>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</si>
  <si>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</si>
  <si>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</si>
  <si>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</si>
  <si>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</si>
  <si>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</si>
  <si>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</si>
  <si>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</si>
  <si>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</si>
  <si>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</si>
  <si>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</si>
  <si>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</si>
  <si>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</si>
  <si>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</si>
  <si>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</si>
  <si>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</si>
  <si>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</si>
  <si>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</si>
  <si>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</si>
  <si>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</si>
  <si>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</si>
  <si>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</si>
  <si>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</si>
  <si>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</si>
  <si>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</si>
  <si>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</si>
  <si>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</si>
  <si>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</si>
  <si>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</si>
  <si>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</si>
  <si>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</si>
  <si>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</si>
  <si>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</si>
  <si>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</si>
  <si>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</si>
  <si>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</si>
  <si>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</si>
  <si>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</si>
  <si>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</si>
  <si>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</si>
  <si>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</si>
  <si>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</si>
  <si>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</si>
  <si>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</si>
  <si>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</si>
  <si>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</si>
  <si>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</si>
  <si>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</si>
  <si>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</si>
  <si>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</si>
  <si>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</si>
  <si>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</si>
  <si>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</si>
  <si>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大田市</t>
  </si>
  <si>
    <t>法非適用</t>
  </si>
  <si>
    <t>下水道事業</t>
  </si>
  <si>
    <t>特定地域生活排水処理</t>
  </si>
  <si>
    <t>K2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</si>
  <si>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</si>
  <si>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</si>
  <si>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</si>
  <si>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</si>
  <si>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</si>
  <si>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</si>
  <si>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</si>
  <si>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</si>
  <si>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</si>
  <si>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</si>
  <si>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</si>
  <si>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</si>
  <si>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</si>
  <si>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</si>
  <si>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平成15年度の供用開始後、19年が経過したところである。
　現在のところ浄化槽本体の更新については必要性は低いものの、付属機器の修繕費用など維持管理費が増加傾向となっている。</t>
    <phoneticPr fontId="4"/>
  </si>
  <si>
    <t xml:space="preserve"> 当市の生活排水処理事業は、公共下水道区域以外が対象区域となる個別処理であり、対象区域の多くは中山間地域などの人口密集地外の区域である。高齢化などの理由により普及が進みにくい状況ではあるが、水質保全などの環境対策として取り組んでいる。
　一方、継続的な整備による設置基数の増加により、維持管理費用も増加しており、財源の多くを一般会計からの繰入金に依存していることから、適正な使用料収入の確保、維持管理費の削減など、経営の健全化に向けて引き続き検討していく必要がある。</t>
    <rPh sb="1" eb="2">
      <t>トウ</t>
    </rPh>
    <phoneticPr fontId="4"/>
  </si>
  <si>
    <t>①収益的収支比率
　営業外収益である一般会計からの繰入金について、収益的収支に係る配分の見直しにより繰入増としており、100％となっている。
④企業債残高対事業規模比率
　企業債残高のうち一般会計が負担すべき額の算定方法の見直しにより繰入増としており、数値が0%となっている。
⑤経費回収率
　平成29年度以降、継続的な整備により使用料収入が伸びている。令和4年度については、使用料率の伸び率が維持管理費の伸び率を上回ったため、、昨年度に比べ改善した。
⑥汚水処理原価
　継続的な整備を行っており、それに伴い維持管理費が嵩んでいるため、原価が上昇傾向にある。令和4年度は、有収水量の伸び率が維持管理費の伸び率を上回ったため、昨年度よりも原価が下がっている。
⑦施設利用率
　年間計画の着実な実施により、設置基数は増加しているが、節水等により処理水量が伸びていないことから、ほぼ横ばい状況にある。
⑧水洗化率
　年間計画の着実な実施により、設置基数の増加に伴い徐々にではあるが数値は上昇している。年間の整備基数に限りがあるため、数値の大幅な改善は難しい。</t>
    <rPh sb="190" eb="192">
      <t>シヨウ</t>
    </rPh>
    <rPh sb="192" eb="193">
      <t>リョウ</t>
    </rPh>
    <rPh sb="193" eb="194">
      <t>リツ</t>
    </rPh>
    <rPh sb="195" eb="196">
      <t>ノ</t>
    </rPh>
    <rPh sb="197" eb="198">
      <t>リツ</t>
    </rPh>
    <rPh sb="209" eb="211">
      <t>ウワマワ</t>
    </rPh>
    <rPh sb="223" eb="225">
      <t>カイゼン</t>
    </rPh>
    <rPh sb="276" eb="278">
      <t>ケイコウ</t>
    </rPh>
    <rPh sb="282" eb="284">
      <t>レイワ</t>
    </rPh>
    <rPh sb="285" eb="287">
      <t>ネンド</t>
    </rPh>
    <rPh sb="289" eb="291">
      <t>ユウシュウ</t>
    </rPh>
    <rPh sb="291" eb="293">
      <t>スイリョウ</t>
    </rPh>
    <rPh sb="294" eb="295">
      <t>ノ</t>
    </rPh>
    <rPh sb="296" eb="297">
      <t>リツ</t>
    </rPh>
    <rPh sb="298" eb="300">
      <t>イジ</t>
    </rPh>
    <rPh sb="300" eb="303">
      <t>カンリヒ</t>
    </rPh>
    <rPh sb="304" eb="305">
      <t>ノ</t>
    </rPh>
    <rPh sb="306" eb="307">
      <t>リツ</t>
    </rPh>
    <rPh sb="308" eb="310">
      <t>ウワマワ</t>
    </rPh>
    <rPh sb="315" eb="317">
      <t>サクネン</t>
    </rPh>
    <rPh sb="317" eb="318">
      <t>ド</t>
    </rPh>
    <rPh sb="321" eb="323">
      <t>ゲンカ</t>
    </rPh>
    <rPh sb="324" eb="325">
      <t>サ</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</si>
</sst>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8CC-42EC-945D-EF544093AEF1}"/>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18CC-42EC-945D-EF544093AEF1}"/>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46.08</c:v>
                </c:pt>
                <c:pt idx="1">
                  <c:v>44.12</c:v>
                </c:pt>
                <c:pt idx="2">
                  <c:v>44.6</c:v>
                </c:pt>
                <c:pt idx="3">
                  <c:v>44.27</c:v>
                </c:pt>
                <c:pt idx="4">
                  <c:v>44.21</c:v>
                </c:pt>
              </c:numCache>
            </c:numRef>
          </c:val>
          <c:extLst>
            <c:ext xmlns:c16="http://schemas.microsoft.com/office/drawing/2014/chart" uri="{C3380CC4-5D6E-409C-BE32-E72D297353CC}">
              <c16:uniqueId val="{00000000-66F4-4A1A-ACA4-E31E9A5FDE9A}"/>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59.94</c:v>
                </c:pt>
                <c:pt idx="1">
                  <c:v>59.64</c:v>
                </c:pt>
                <c:pt idx="2">
                  <c:v>58.19</c:v>
                </c:pt>
                <c:pt idx="3">
                  <c:v>56.52</c:v>
                </c:pt>
                <c:pt idx="4">
                  <c:v>88.45</c:v>
                </c:pt>
              </c:numCache>
            </c:numRef>
          </c:val>
          <c:smooth val="0"/>
          <c:extLst>
            <c:ext xmlns:c16="http://schemas.microsoft.com/office/drawing/2014/chart" uri="{C3380CC4-5D6E-409C-BE32-E72D297353CC}">
              <c16:uniqueId val="{00000001-66F4-4A1A-ACA4-E31E9A5FDE9A}"/>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24.28</c:v>
                </c:pt>
                <c:pt idx="1">
                  <c:v>27.87</c:v>
                </c:pt>
                <c:pt idx="2">
                  <c:v>31.07</c:v>
                </c:pt>
                <c:pt idx="3">
                  <c:v>33.590000000000003</c:v>
                </c:pt>
                <c:pt idx="4">
                  <c:v>36.25</c:v>
                </c:pt>
              </c:numCache>
            </c:numRef>
          </c:val>
          <c:extLst>
            <c:ext xmlns:c16="http://schemas.microsoft.com/office/drawing/2014/chart" uri="{C3380CC4-5D6E-409C-BE32-E72D297353CC}">
              <c16:uniqueId val="{00000000-7AC6-42A3-B862-DEB61E60AA8A}"/>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89.66</c:v>
                </c:pt>
                <c:pt idx="1">
                  <c:v>90.63</c:v>
                </c:pt>
                <c:pt idx="2">
                  <c:v>87.8</c:v>
                </c:pt>
                <c:pt idx="3">
                  <c:v>88.43</c:v>
                </c:pt>
                <c:pt idx="4">
                  <c:v>90.34</c:v>
                </c:pt>
              </c:numCache>
            </c:numRef>
          </c:val>
          <c:smooth val="0"/>
          <c:extLst>
            <c:ext xmlns:c16="http://schemas.microsoft.com/office/drawing/2014/chart" uri="{C3380CC4-5D6E-409C-BE32-E72D297353CC}">
              <c16:uniqueId val="{00000001-7AC6-42A3-B862-DEB61E60AA8A}"/>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1C73-4367-8334-52CC36403C5C}"/>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C73-4367-8334-52CC36403C5C}"/>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E01-46AC-80E2-AA7FCE5365D0}"/>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E01-46AC-80E2-AA7FCE5365D0}"/>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A2B-41ED-92BA-3909BE94D033}"/>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A2B-41ED-92BA-3909BE94D033}"/>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B63-4B0E-A8FB-B5D6CD3CBEC1}"/>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B63-4B0E-A8FB-B5D6CD3CBEC1}"/>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D71-44BF-AAD2-EC0F61762C3C}"/>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D71-44BF-AAD2-EC0F61762C3C}"/>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AEA-42CF-A93F-A720D1B48976}"/>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296.89</c:v>
                </c:pt>
                <c:pt idx="1">
                  <c:v>270.57</c:v>
                </c:pt>
                <c:pt idx="2">
                  <c:v>294.27</c:v>
                </c:pt>
                <c:pt idx="3">
                  <c:v>294.08999999999997</c:v>
                </c:pt>
                <c:pt idx="4">
                  <c:v>294.08999999999997</c:v>
                </c:pt>
              </c:numCache>
            </c:numRef>
          </c:val>
          <c:smooth val="0"/>
          <c:extLst>
            <c:ext xmlns:c16="http://schemas.microsoft.com/office/drawing/2014/chart" uri="{C3380CC4-5D6E-409C-BE32-E72D297353CC}">
              <c16:uniqueId val="{00000001-7AEA-42CF-A93F-A720D1B48976}"/>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56.84</c:v>
                </c:pt>
                <c:pt idx="1">
                  <c:v>51.61</c:v>
                </c:pt>
                <c:pt idx="2">
                  <c:v>52</c:v>
                </c:pt>
                <c:pt idx="3">
                  <c:v>51.33</c:v>
                </c:pt>
                <c:pt idx="4">
                  <c:v>52.54</c:v>
                </c:pt>
              </c:numCache>
            </c:numRef>
          </c:val>
          <c:extLst>
            <c:ext xmlns:c16="http://schemas.microsoft.com/office/drawing/2014/chart" uri="{C3380CC4-5D6E-409C-BE32-E72D297353CC}">
              <c16:uniqueId val="{00000000-024A-4A06-AAE6-53D34E43E6D6}"/>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63.06</c:v>
                </c:pt>
                <c:pt idx="1">
                  <c:v>62.5</c:v>
                </c:pt>
                <c:pt idx="2">
                  <c:v>60.59</c:v>
                </c:pt>
                <c:pt idx="3">
                  <c:v>60</c:v>
                </c:pt>
                <c:pt idx="4">
                  <c:v>59.01</c:v>
                </c:pt>
              </c:numCache>
            </c:numRef>
          </c:val>
          <c:smooth val="0"/>
          <c:extLst>
            <c:ext xmlns:c16="http://schemas.microsoft.com/office/drawing/2014/chart" uri="{C3380CC4-5D6E-409C-BE32-E72D297353CC}">
              <c16:uniqueId val="{00000001-024A-4A06-AAE6-53D34E43E6D6}"/>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312.14</c:v>
                </c:pt>
                <c:pt idx="1">
                  <c:v>344.22</c:v>
                </c:pt>
                <c:pt idx="2">
                  <c:v>349.67</c:v>
                </c:pt>
                <c:pt idx="3">
                  <c:v>352.75</c:v>
                </c:pt>
                <c:pt idx="4">
                  <c:v>341.52</c:v>
                </c:pt>
              </c:numCache>
            </c:numRef>
          </c:val>
          <c:extLst>
            <c:ext xmlns:c16="http://schemas.microsoft.com/office/drawing/2014/chart" uri="{C3380CC4-5D6E-409C-BE32-E72D297353CC}">
              <c16:uniqueId val="{00000000-99B9-47FD-B2CE-244723429CBA}"/>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264.77</c:v>
                </c:pt>
                <c:pt idx="1">
                  <c:v>269.33</c:v>
                </c:pt>
                <c:pt idx="2">
                  <c:v>280.23</c:v>
                </c:pt>
                <c:pt idx="3">
                  <c:v>282.70999999999998</c:v>
                </c:pt>
                <c:pt idx="4">
                  <c:v>291.82</c:v>
                </c:pt>
              </c:numCache>
            </c:numRef>
          </c:val>
          <c:smooth val="0"/>
          <c:extLst>
            <c:ext xmlns:c16="http://schemas.microsoft.com/office/drawing/2014/chart" uri="{C3380CC4-5D6E-409C-BE32-E72D297353CC}">
              <c16:uniqueId val="{00000001-99B9-47FD-B2CE-244723429CBA}"/>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【307.39】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【86.02】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【294.83】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N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0" t="s">
        <v>0</v>
      </c>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c r="AI2" s="70"/>
      <c r="AJ2" s="70"/>
      <c r="AK2" s="70"/>
      <c r="AL2" s="70"/>
      <c r="AM2" s="70"/>
      <c r="AN2" s="70"/>
      <c r="AO2" s="70"/>
      <c r="AP2" s="70"/>
      <c r="AQ2" s="70"/>
      <c r="AR2" s="70"/>
      <c r="AS2" s="70"/>
      <c r="AT2" s="70"/>
      <c r="AU2" s="70"/>
      <c r="AV2" s="70"/>
      <c r="AW2" s="70"/>
      <c r="AX2" s="70"/>
      <c r="AY2" s="70"/>
      <c r="AZ2" s="70"/>
      <c r="BA2" s="70"/>
      <c r="BB2" s="70"/>
      <c r="BC2" s="70"/>
      <c r="BD2" s="70"/>
      <c r="BE2" s="70"/>
      <c r="BF2" s="70"/>
      <c r="BG2" s="70"/>
      <c r="BH2" s="70"/>
      <c r="BI2" s="70"/>
      <c r="BJ2" s="70"/>
      <c r="BK2" s="70"/>
      <c r="BL2" s="70"/>
      <c r="BM2" s="70"/>
      <c r="BN2" s="70"/>
      <c r="BO2" s="70"/>
      <c r="BP2" s="70"/>
      <c r="BQ2" s="70"/>
      <c r="BR2" s="70"/>
      <c r="BS2" s="70"/>
      <c r="BT2" s="70"/>
      <c r="BU2" s="70"/>
      <c r="BV2" s="70"/>
      <c r="BW2" s="70"/>
      <c r="BX2" s="70"/>
      <c r="BY2" s="70"/>
      <c r="BZ2" s="70"/>
    </row>
    <row r="3" spans="1:78" ht="9.75" customHeight="1" x14ac:dyDescent="0.15">
      <c r="A3" s="2"/>
      <c r="B3" s="70"/>
      <c r="C3" s="70"/>
      <c r="D3" s="70"/>
      <c r="E3" s="70"/>
      <c r="F3" s="70"/>
      <c r="G3" s="70"/>
      <c r="H3" s="70"/>
      <c r="I3" s="70"/>
      <c r="J3" s="70"/>
      <c r="K3" s="70"/>
      <c r="L3" s="70"/>
      <c r="M3" s="70"/>
      <c r="N3" s="70"/>
      <c r="O3" s="70"/>
      <c r="P3" s="70"/>
      <c r="Q3" s="70"/>
      <c r="R3" s="70"/>
      <c r="S3" s="70"/>
      <c r="T3" s="70"/>
      <c r="U3" s="70"/>
      <c r="V3" s="70"/>
      <c r="W3" s="70"/>
      <c r="X3" s="70"/>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row>
    <row r="4" spans="1:78" ht="9.75" customHeight="1" x14ac:dyDescent="0.15">
      <c r="A4" s="2"/>
      <c r="B4" s="70"/>
      <c r="C4" s="70"/>
      <c r="D4" s="70"/>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70"/>
      <c r="AH4" s="70"/>
      <c r="AI4" s="70"/>
      <c r="AJ4" s="70"/>
      <c r="AK4" s="70"/>
      <c r="AL4" s="70"/>
      <c r="AM4" s="70"/>
      <c r="AN4" s="70"/>
      <c r="AO4" s="70"/>
      <c r="AP4" s="70"/>
      <c r="AQ4" s="70"/>
      <c r="AR4" s="70"/>
      <c r="AS4" s="70"/>
      <c r="AT4" s="70"/>
      <c r="AU4" s="70"/>
      <c r="AV4" s="70"/>
      <c r="AW4" s="70"/>
      <c r="AX4" s="70"/>
      <c r="AY4" s="70"/>
      <c r="AZ4" s="70"/>
      <c r="BA4" s="70"/>
      <c r="BB4" s="70"/>
      <c r="BC4" s="70"/>
      <c r="BD4" s="70"/>
      <c r="BE4" s="70"/>
      <c r="BF4" s="70"/>
      <c r="BG4" s="70"/>
      <c r="BH4" s="70"/>
      <c r="BI4" s="70"/>
      <c r="BJ4" s="70"/>
      <c r="BK4" s="70"/>
      <c r="BL4" s="70"/>
      <c r="BM4" s="70"/>
      <c r="BN4" s="70"/>
      <c r="BO4" s="70"/>
      <c r="BP4" s="70"/>
      <c r="BQ4" s="70"/>
      <c r="BR4" s="70"/>
      <c r="BS4" s="70"/>
      <c r="BT4" s="70"/>
      <c r="BU4" s="70"/>
      <c r="BV4" s="70"/>
      <c r="BW4" s="70"/>
      <c r="BX4" s="70"/>
      <c r="BY4" s="70"/>
      <c r="BZ4" s="7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1" t="str">
        <f>データ!H6</f>
        <v>島根県　大田市</v>
      </c>
      <c r="C6" s="71"/>
      <c r="D6" s="71"/>
      <c r="E6" s="71"/>
      <c r="F6" s="71"/>
      <c r="G6" s="71"/>
      <c r="H6" s="71"/>
      <c r="I6" s="71"/>
      <c r="J6" s="71"/>
      <c r="K6" s="71"/>
      <c r="L6" s="71"/>
      <c r="M6" s="71"/>
      <c r="N6" s="71"/>
      <c r="O6" s="71"/>
      <c r="P6" s="71"/>
      <c r="Q6" s="71"/>
      <c r="R6" s="71"/>
      <c r="S6" s="71"/>
      <c r="T6" s="71"/>
      <c r="U6" s="71"/>
      <c r="V6" s="71"/>
      <c r="W6" s="71"/>
      <c r="X6" s="71"/>
      <c r="Y6" s="71"/>
      <c r="Z6" s="71"/>
      <c r="AA6" s="71"/>
      <c r="AB6" s="71"/>
      <c r="AC6" s="7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0" t="s">
        <v>1</v>
      </c>
      <c r="C7" s="60"/>
      <c r="D7" s="60"/>
      <c r="E7" s="60"/>
      <c r="F7" s="60"/>
      <c r="G7" s="60"/>
      <c r="H7" s="60"/>
      <c r="I7" s="60" t="s">
        <v>2</v>
      </c>
      <c r="J7" s="60"/>
      <c r="K7" s="60"/>
      <c r="L7" s="60"/>
      <c r="M7" s="60"/>
      <c r="N7" s="60"/>
      <c r="O7" s="60"/>
      <c r="P7" s="60" t="s">
        <v>3</v>
      </c>
      <c r="Q7" s="60"/>
      <c r="R7" s="60"/>
      <c r="S7" s="60"/>
      <c r="T7" s="60"/>
      <c r="U7" s="60"/>
      <c r="V7" s="60"/>
      <c r="W7" s="60" t="s">
        <v>4</v>
      </c>
      <c r="X7" s="60"/>
      <c r="Y7" s="60"/>
      <c r="Z7" s="60"/>
      <c r="AA7" s="60"/>
      <c r="AB7" s="60"/>
      <c r="AC7" s="60"/>
      <c r="AD7" s="60" t="s">
        <v>5</v>
      </c>
      <c r="AE7" s="60"/>
      <c r="AF7" s="60"/>
      <c r="AG7" s="60"/>
      <c r="AH7" s="60"/>
      <c r="AI7" s="60"/>
      <c r="AJ7" s="60"/>
      <c r="AK7" s="3"/>
      <c r="AL7" s="60" t="s">
        <v>6</v>
      </c>
      <c r="AM7" s="60"/>
      <c r="AN7" s="60"/>
      <c r="AO7" s="60"/>
      <c r="AP7" s="60"/>
      <c r="AQ7" s="60"/>
      <c r="AR7" s="60"/>
      <c r="AS7" s="60"/>
      <c r="AT7" s="60" t="s">
        <v>7</v>
      </c>
      <c r="AU7" s="60"/>
      <c r="AV7" s="60"/>
      <c r="AW7" s="60"/>
      <c r="AX7" s="60"/>
      <c r="AY7" s="60"/>
      <c r="AZ7" s="60"/>
      <c r="BA7" s="60"/>
      <c r="BB7" s="60" t="s">
        <v>8</v>
      </c>
      <c r="BC7" s="60"/>
      <c r="BD7" s="60"/>
      <c r="BE7" s="60"/>
      <c r="BF7" s="60"/>
      <c r="BG7" s="60"/>
      <c r="BH7" s="60"/>
      <c r="BI7" s="60"/>
      <c r="BJ7" s="3"/>
      <c r="BK7" s="3"/>
      <c r="BL7" s="63" t="s">
        <v>9</v>
      </c>
      <c r="BM7" s="64"/>
      <c r="BN7" s="64"/>
      <c r="BO7" s="64"/>
      <c r="BP7" s="64"/>
      <c r="BQ7" s="64"/>
      <c r="BR7" s="64"/>
      <c r="BS7" s="64"/>
      <c r="BT7" s="64"/>
      <c r="BU7" s="64"/>
      <c r="BV7" s="64"/>
      <c r="BW7" s="64"/>
      <c r="BX7" s="64"/>
      <c r="BY7" s="65"/>
    </row>
    <row r="8" spans="1:78" ht="18.75" customHeight="1" x14ac:dyDescent="0.15">
      <c r="A8" s="2"/>
      <c r="B8" s="66" t="str">
        <f>データ!I6</f>
        <v>法非適用</v>
      </c>
      <c r="C8" s="66"/>
      <c r="D8" s="66"/>
      <c r="E8" s="66"/>
      <c r="F8" s="66"/>
      <c r="G8" s="66"/>
      <c r="H8" s="66"/>
      <c r="I8" s="66" t="str">
        <f>データ!J6</f>
        <v>下水道事業</v>
      </c>
      <c r="J8" s="66"/>
      <c r="K8" s="66"/>
      <c r="L8" s="66"/>
      <c r="M8" s="66"/>
      <c r="N8" s="66"/>
      <c r="O8" s="66"/>
      <c r="P8" s="66" t="str">
        <f>データ!K6</f>
        <v>特定地域生活排水処理</v>
      </c>
      <c r="Q8" s="66"/>
      <c r="R8" s="66"/>
      <c r="S8" s="66"/>
      <c r="T8" s="66"/>
      <c r="U8" s="66"/>
      <c r="V8" s="66"/>
      <c r="W8" s="66" t="str">
        <f>データ!L6</f>
        <v>K2</v>
      </c>
      <c r="X8" s="66"/>
      <c r="Y8" s="66"/>
      <c r="Z8" s="66"/>
      <c r="AA8" s="66"/>
      <c r="AB8" s="66"/>
      <c r="AC8" s="66"/>
      <c r="AD8" s="67" t="str">
        <f>データ!$M$6</f>
        <v>非設置</v>
      </c>
      <c r="AE8" s="67"/>
      <c r="AF8" s="67"/>
      <c r="AG8" s="67"/>
      <c r="AH8" s="67"/>
      <c r="AI8" s="67"/>
      <c r="AJ8" s="67"/>
      <c r="AK8" s="3"/>
      <c r="AL8" s="55">
        <f>データ!S6</f>
        <v>32773</v>
      </c>
      <c r="AM8" s="55"/>
      <c r="AN8" s="55"/>
      <c r="AO8" s="55"/>
      <c r="AP8" s="55"/>
      <c r="AQ8" s="55"/>
      <c r="AR8" s="55"/>
      <c r="AS8" s="55"/>
      <c r="AT8" s="54">
        <f>データ!T6</f>
        <v>435.34</v>
      </c>
      <c r="AU8" s="54"/>
      <c r="AV8" s="54"/>
      <c r="AW8" s="54"/>
      <c r="AX8" s="54"/>
      <c r="AY8" s="54"/>
      <c r="AZ8" s="54"/>
      <c r="BA8" s="54"/>
      <c r="BB8" s="54">
        <f>データ!U6</f>
        <v>75.28</v>
      </c>
      <c r="BC8" s="54"/>
      <c r="BD8" s="54"/>
      <c r="BE8" s="54"/>
      <c r="BF8" s="54"/>
      <c r="BG8" s="54"/>
      <c r="BH8" s="54"/>
      <c r="BI8" s="54"/>
      <c r="BJ8" s="3"/>
      <c r="BK8" s="3"/>
      <c r="BL8" s="68" t="s">
        <v>10</v>
      </c>
      <c r="BM8" s="69"/>
      <c r="BN8" s="58" t="s">
        <v>11</v>
      </c>
      <c r="BO8" s="58"/>
      <c r="BP8" s="58"/>
      <c r="BQ8" s="58"/>
      <c r="BR8" s="58"/>
      <c r="BS8" s="58"/>
      <c r="BT8" s="58"/>
      <c r="BU8" s="58"/>
      <c r="BV8" s="58"/>
      <c r="BW8" s="58"/>
      <c r="BX8" s="58"/>
      <c r="BY8" s="59"/>
    </row>
    <row r="9" spans="1:78" ht="18.75" customHeight="1" x14ac:dyDescent="0.15">
      <c r="A9" s="2"/>
      <c r="B9" s="60" t="s">
        <v>12</v>
      </c>
      <c r="C9" s="60"/>
      <c r="D9" s="60"/>
      <c r="E9" s="60"/>
      <c r="F9" s="60"/>
      <c r="G9" s="60"/>
      <c r="H9" s="60"/>
      <c r="I9" s="60" t="s">
        <v>13</v>
      </c>
      <c r="J9" s="60"/>
      <c r="K9" s="60"/>
      <c r="L9" s="60"/>
      <c r="M9" s="60"/>
      <c r="N9" s="60"/>
      <c r="O9" s="60"/>
      <c r="P9" s="60" t="s">
        <v>14</v>
      </c>
      <c r="Q9" s="60"/>
      <c r="R9" s="60"/>
      <c r="S9" s="60"/>
      <c r="T9" s="60"/>
      <c r="U9" s="60"/>
      <c r="V9" s="60"/>
      <c r="W9" s="60" t="s">
        <v>15</v>
      </c>
      <c r="X9" s="60"/>
      <c r="Y9" s="60"/>
      <c r="Z9" s="60"/>
      <c r="AA9" s="60"/>
      <c r="AB9" s="60"/>
      <c r="AC9" s="60"/>
      <c r="AD9" s="60" t="s">
        <v>16</v>
      </c>
      <c r="AE9" s="60"/>
      <c r="AF9" s="60"/>
      <c r="AG9" s="60"/>
      <c r="AH9" s="60"/>
      <c r="AI9" s="60"/>
      <c r="AJ9" s="60"/>
      <c r="AK9" s="3"/>
      <c r="AL9" s="60" t="s">
        <v>17</v>
      </c>
      <c r="AM9" s="60"/>
      <c r="AN9" s="60"/>
      <c r="AO9" s="60"/>
      <c r="AP9" s="60"/>
      <c r="AQ9" s="60"/>
      <c r="AR9" s="60"/>
      <c r="AS9" s="60"/>
      <c r="AT9" s="60" t="s">
        <v>18</v>
      </c>
      <c r="AU9" s="60"/>
      <c r="AV9" s="60"/>
      <c r="AW9" s="60"/>
      <c r="AX9" s="60"/>
      <c r="AY9" s="60"/>
      <c r="AZ9" s="60"/>
      <c r="BA9" s="60"/>
      <c r="BB9" s="60" t="s">
        <v>19</v>
      </c>
      <c r="BC9" s="60"/>
      <c r="BD9" s="60"/>
      <c r="BE9" s="60"/>
      <c r="BF9" s="60"/>
      <c r="BG9" s="60"/>
      <c r="BH9" s="60"/>
      <c r="BI9" s="60"/>
      <c r="BJ9" s="3"/>
      <c r="BK9" s="3"/>
      <c r="BL9" s="61" t="s">
        <v>20</v>
      </c>
      <c r="BM9" s="62"/>
      <c r="BN9" s="52" t="s">
        <v>21</v>
      </c>
      <c r="BO9" s="52"/>
      <c r="BP9" s="52"/>
      <c r="BQ9" s="52"/>
      <c r="BR9" s="52"/>
      <c r="BS9" s="52"/>
      <c r="BT9" s="52"/>
      <c r="BU9" s="52"/>
      <c r="BV9" s="52"/>
      <c r="BW9" s="52"/>
      <c r="BX9" s="52"/>
      <c r="BY9" s="53"/>
    </row>
    <row r="10" spans="1:78" ht="18.75" customHeight="1" x14ac:dyDescent="0.15">
      <c r="A10" s="2"/>
      <c r="B10" s="54" t="str">
        <f>データ!N6</f>
        <v>-</v>
      </c>
      <c r="C10" s="54"/>
      <c r="D10" s="54"/>
      <c r="E10" s="54"/>
      <c r="F10" s="54"/>
      <c r="G10" s="54"/>
      <c r="H10" s="54"/>
      <c r="I10" s="54" t="str">
        <f>データ!O6</f>
        <v>該当数値なし</v>
      </c>
      <c r="J10" s="54"/>
      <c r="K10" s="54"/>
      <c r="L10" s="54"/>
      <c r="M10" s="54"/>
      <c r="N10" s="54"/>
      <c r="O10" s="54"/>
      <c r="P10" s="54">
        <f>データ!P6</f>
        <v>18.850000000000001</v>
      </c>
      <c r="Q10" s="54"/>
      <c r="R10" s="54"/>
      <c r="S10" s="54"/>
      <c r="T10" s="54"/>
      <c r="U10" s="54"/>
      <c r="V10" s="54"/>
      <c r="W10" s="54">
        <f>データ!Q6</f>
        <v>100</v>
      </c>
      <c r="X10" s="54"/>
      <c r="Y10" s="54"/>
      <c r="Z10" s="54"/>
      <c r="AA10" s="54"/>
      <c r="AB10" s="54"/>
      <c r="AC10" s="54"/>
      <c r="AD10" s="55">
        <f>データ!R6</f>
        <v>3300</v>
      </c>
      <c r="AE10" s="55"/>
      <c r="AF10" s="55"/>
      <c r="AG10" s="55"/>
      <c r="AH10" s="55"/>
      <c r="AI10" s="55"/>
      <c r="AJ10" s="55"/>
      <c r="AK10" s="2"/>
      <c r="AL10" s="55">
        <f>データ!V6</f>
        <v>6130</v>
      </c>
      <c r="AM10" s="55"/>
      <c r="AN10" s="55"/>
      <c r="AO10" s="55"/>
      <c r="AP10" s="55"/>
      <c r="AQ10" s="55"/>
      <c r="AR10" s="55"/>
      <c r="AS10" s="55"/>
      <c r="AT10" s="54">
        <f>データ!W6</f>
        <v>428.6</v>
      </c>
      <c r="AU10" s="54"/>
      <c r="AV10" s="54"/>
      <c r="AW10" s="54"/>
      <c r="AX10" s="54"/>
      <c r="AY10" s="54"/>
      <c r="AZ10" s="54"/>
      <c r="BA10" s="54"/>
      <c r="BB10" s="54">
        <f>データ!X6</f>
        <v>14.3</v>
      </c>
      <c r="BC10" s="54"/>
      <c r="BD10" s="54"/>
      <c r="BE10" s="54"/>
      <c r="BF10" s="54"/>
      <c r="BG10" s="54"/>
      <c r="BH10" s="54"/>
      <c r="BI10" s="54"/>
      <c r="BJ10" s="2"/>
      <c r="BK10" s="2"/>
      <c r="BL10" s="56" t="s">
        <v>22</v>
      </c>
      <c r="BM10" s="57"/>
      <c r="BN10" s="45" t="s">
        <v>23</v>
      </c>
      <c r="BO10" s="45"/>
      <c r="BP10" s="45"/>
      <c r="BQ10" s="45"/>
      <c r="BR10" s="45"/>
      <c r="BS10" s="45"/>
      <c r="BT10" s="45"/>
      <c r="BU10" s="45"/>
      <c r="BV10" s="45"/>
      <c r="BW10" s="45"/>
      <c r="BX10" s="45"/>
      <c r="BY10" s="4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7" t="s">
        <v>24</v>
      </c>
      <c r="BM11" s="47"/>
      <c r="BN11" s="47"/>
      <c r="BO11" s="47"/>
      <c r="BP11" s="47"/>
      <c r="BQ11" s="47"/>
      <c r="BR11" s="47"/>
      <c r="BS11" s="47"/>
      <c r="BT11" s="47"/>
      <c r="BU11" s="47"/>
      <c r="BV11" s="47"/>
      <c r="BW11" s="47"/>
      <c r="BX11" s="47"/>
      <c r="BY11" s="47"/>
      <c r="BZ11" s="4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7"/>
      <c r="BM12" s="47"/>
      <c r="BN12" s="47"/>
      <c r="BO12" s="47"/>
      <c r="BP12" s="47"/>
      <c r="BQ12" s="47"/>
      <c r="BR12" s="47"/>
      <c r="BS12" s="47"/>
      <c r="BT12" s="47"/>
      <c r="BU12" s="47"/>
      <c r="BV12" s="47"/>
      <c r="BW12" s="47"/>
      <c r="BX12" s="47"/>
      <c r="BY12" s="47"/>
      <c r="BZ12" s="4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8"/>
      <c r="BM13" s="48"/>
      <c r="BN13" s="48"/>
      <c r="BO13" s="48"/>
      <c r="BP13" s="48"/>
      <c r="BQ13" s="48"/>
      <c r="BR13" s="48"/>
      <c r="BS13" s="48"/>
      <c r="BT13" s="48"/>
      <c r="BU13" s="48"/>
      <c r="BV13" s="48"/>
      <c r="BW13" s="48"/>
      <c r="BX13" s="48"/>
      <c r="BY13" s="48"/>
      <c r="BZ13" s="48"/>
    </row>
    <row r="14" spans="1:78" ht="13.5" customHeight="1" x14ac:dyDescent="0.15">
      <c r="A14" s="2"/>
      <c r="B14" s="49" t="s">
        <v>25</v>
      </c>
      <c r="C14" s="50"/>
      <c r="D14" s="50"/>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c r="AQ14" s="50"/>
      <c r="AR14" s="50"/>
      <c r="AS14" s="50"/>
      <c r="AT14" s="50"/>
      <c r="AU14" s="50"/>
      <c r="AV14" s="50"/>
      <c r="AW14" s="50"/>
      <c r="AX14" s="50"/>
      <c r="AY14" s="50"/>
      <c r="AZ14" s="50"/>
      <c r="BA14" s="50"/>
      <c r="BB14" s="50"/>
      <c r="BC14" s="50"/>
      <c r="BD14" s="50"/>
      <c r="BE14" s="50"/>
      <c r="BF14" s="50"/>
      <c r="BG14" s="50"/>
      <c r="BH14" s="50"/>
      <c r="BI14" s="50"/>
      <c r="BJ14" s="51"/>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0" t="s">
        <v>119</v>
      </c>
      <c r="BM16" s="81"/>
      <c r="BN16" s="81"/>
      <c r="BO16" s="81"/>
      <c r="BP16" s="81"/>
      <c r="BQ16" s="81"/>
      <c r="BR16" s="81"/>
      <c r="BS16" s="81"/>
      <c r="BT16" s="81"/>
      <c r="BU16" s="81"/>
      <c r="BV16" s="81"/>
      <c r="BW16" s="81"/>
      <c r="BX16" s="81"/>
      <c r="BY16" s="81"/>
      <c r="BZ16" s="82"/>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0"/>
      <c r="BM17" s="81"/>
      <c r="BN17" s="81"/>
      <c r="BO17" s="81"/>
      <c r="BP17" s="81"/>
      <c r="BQ17" s="81"/>
      <c r="BR17" s="81"/>
      <c r="BS17" s="81"/>
      <c r="BT17" s="81"/>
      <c r="BU17" s="81"/>
      <c r="BV17" s="81"/>
      <c r="BW17" s="81"/>
      <c r="BX17" s="81"/>
      <c r="BY17" s="81"/>
      <c r="BZ17" s="82"/>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0"/>
      <c r="BM18" s="81"/>
      <c r="BN18" s="81"/>
      <c r="BO18" s="81"/>
      <c r="BP18" s="81"/>
      <c r="BQ18" s="81"/>
      <c r="BR18" s="81"/>
      <c r="BS18" s="81"/>
      <c r="BT18" s="81"/>
      <c r="BU18" s="81"/>
      <c r="BV18" s="81"/>
      <c r="BW18" s="81"/>
      <c r="BX18" s="81"/>
      <c r="BY18" s="81"/>
      <c r="BZ18" s="82"/>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0"/>
      <c r="BM19" s="81"/>
      <c r="BN19" s="81"/>
      <c r="BO19" s="81"/>
      <c r="BP19" s="81"/>
      <c r="BQ19" s="81"/>
      <c r="BR19" s="81"/>
      <c r="BS19" s="81"/>
      <c r="BT19" s="81"/>
      <c r="BU19" s="81"/>
      <c r="BV19" s="81"/>
      <c r="BW19" s="81"/>
      <c r="BX19" s="81"/>
      <c r="BY19" s="81"/>
      <c r="BZ19" s="82"/>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0"/>
      <c r="BM20" s="81"/>
      <c r="BN20" s="81"/>
      <c r="BO20" s="81"/>
      <c r="BP20" s="81"/>
      <c r="BQ20" s="81"/>
      <c r="BR20" s="81"/>
      <c r="BS20" s="81"/>
      <c r="BT20" s="81"/>
      <c r="BU20" s="81"/>
      <c r="BV20" s="81"/>
      <c r="BW20" s="81"/>
      <c r="BX20" s="81"/>
      <c r="BY20" s="81"/>
      <c r="BZ20" s="82"/>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0"/>
      <c r="BM21" s="81"/>
      <c r="BN21" s="81"/>
      <c r="BO21" s="81"/>
      <c r="BP21" s="81"/>
      <c r="BQ21" s="81"/>
      <c r="BR21" s="81"/>
      <c r="BS21" s="81"/>
      <c r="BT21" s="81"/>
      <c r="BU21" s="81"/>
      <c r="BV21" s="81"/>
      <c r="BW21" s="81"/>
      <c r="BX21" s="81"/>
      <c r="BY21" s="81"/>
      <c r="BZ21" s="82"/>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0"/>
      <c r="BM22" s="81"/>
      <c r="BN22" s="81"/>
      <c r="BO22" s="81"/>
      <c r="BP22" s="81"/>
      <c r="BQ22" s="81"/>
      <c r="BR22" s="81"/>
      <c r="BS22" s="81"/>
      <c r="BT22" s="81"/>
      <c r="BU22" s="81"/>
      <c r="BV22" s="81"/>
      <c r="BW22" s="81"/>
      <c r="BX22" s="81"/>
      <c r="BY22" s="81"/>
      <c r="BZ22" s="82"/>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0"/>
      <c r="BM23" s="81"/>
      <c r="BN23" s="81"/>
      <c r="BO23" s="81"/>
      <c r="BP23" s="81"/>
      <c r="BQ23" s="81"/>
      <c r="BR23" s="81"/>
      <c r="BS23" s="81"/>
      <c r="BT23" s="81"/>
      <c r="BU23" s="81"/>
      <c r="BV23" s="81"/>
      <c r="BW23" s="81"/>
      <c r="BX23" s="81"/>
      <c r="BY23" s="81"/>
      <c r="BZ23" s="82"/>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0"/>
      <c r="BM24" s="81"/>
      <c r="BN24" s="81"/>
      <c r="BO24" s="81"/>
      <c r="BP24" s="81"/>
      <c r="BQ24" s="81"/>
      <c r="BR24" s="81"/>
      <c r="BS24" s="81"/>
      <c r="BT24" s="81"/>
      <c r="BU24" s="81"/>
      <c r="BV24" s="81"/>
      <c r="BW24" s="81"/>
      <c r="BX24" s="81"/>
      <c r="BY24" s="81"/>
      <c r="BZ24" s="82"/>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0"/>
      <c r="BM25" s="81"/>
      <c r="BN25" s="81"/>
      <c r="BO25" s="81"/>
      <c r="BP25" s="81"/>
      <c r="BQ25" s="81"/>
      <c r="BR25" s="81"/>
      <c r="BS25" s="81"/>
      <c r="BT25" s="81"/>
      <c r="BU25" s="81"/>
      <c r="BV25" s="81"/>
      <c r="BW25" s="81"/>
      <c r="BX25" s="81"/>
      <c r="BY25" s="81"/>
      <c r="BZ25" s="82"/>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0"/>
      <c r="BM26" s="81"/>
      <c r="BN26" s="81"/>
      <c r="BO26" s="81"/>
      <c r="BP26" s="81"/>
      <c r="BQ26" s="81"/>
      <c r="BR26" s="81"/>
      <c r="BS26" s="81"/>
      <c r="BT26" s="81"/>
      <c r="BU26" s="81"/>
      <c r="BV26" s="81"/>
      <c r="BW26" s="81"/>
      <c r="BX26" s="81"/>
      <c r="BY26" s="81"/>
      <c r="BZ26" s="82"/>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0"/>
      <c r="BM27" s="81"/>
      <c r="BN27" s="81"/>
      <c r="BO27" s="81"/>
      <c r="BP27" s="81"/>
      <c r="BQ27" s="81"/>
      <c r="BR27" s="81"/>
      <c r="BS27" s="81"/>
      <c r="BT27" s="81"/>
      <c r="BU27" s="81"/>
      <c r="BV27" s="81"/>
      <c r="BW27" s="81"/>
      <c r="BX27" s="81"/>
      <c r="BY27" s="81"/>
      <c r="BZ27" s="82"/>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0"/>
      <c r="BM28" s="81"/>
      <c r="BN28" s="81"/>
      <c r="BO28" s="81"/>
      <c r="BP28" s="81"/>
      <c r="BQ28" s="81"/>
      <c r="BR28" s="81"/>
      <c r="BS28" s="81"/>
      <c r="BT28" s="81"/>
      <c r="BU28" s="81"/>
      <c r="BV28" s="81"/>
      <c r="BW28" s="81"/>
      <c r="BX28" s="81"/>
      <c r="BY28" s="81"/>
      <c r="BZ28" s="82"/>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0"/>
      <c r="BM29" s="81"/>
      <c r="BN29" s="81"/>
      <c r="BO29" s="81"/>
      <c r="BP29" s="81"/>
      <c r="BQ29" s="81"/>
      <c r="BR29" s="81"/>
      <c r="BS29" s="81"/>
      <c r="BT29" s="81"/>
      <c r="BU29" s="81"/>
      <c r="BV29" s="81"/>
      <c r="BW29" s="81"/>
      <c r="BX29" s="81"/>
      <c r="BY29" s="81"/>
      <c r="BZ29" s="82"/>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0"/>
      <c r="BM30" s="81"/>
      <c r="BN30" s="81"/>
      <c r="BO30" s="81"/>
      <c r="BP30" s="81"/>
      <c r="BQ30" s="81"/>
      <c r="BR30" s="81"/>
      <c r="BS30" s="81"/>
      <c r="BT30" s="81"/>
      <c r="BU30" s="81"/>
      <c r="BV30" s="81"/>
      <c r="BW30" s="81"/>
      <c r="BX30" s="81"/>
      <c r="BY30" s="81"/>
      <c r="BZ30" s="82"/>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0"/>
      <c r="BM31" s="81"/>
      <c r="BN31" s="81"/>
      <c r="BO31" s="81"/>
      <c r="BP31" s="81"/>
      <c r="BQ31" s="81"/>
      <c r="BR31" s="81"/>
      <c r="BS31" s="81"/>
      <c r="BT31" s="81"/>
      <c r="BU31" s="81"/>
      <c r="BV31" s="81"/>
      <c r="BW31" s="81"/>
      <c r="BX31" s="81"/>
      <c r="BY31" s="81"/>
      <c r="BZ31" s="82"/>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0"/>
      <c r="BM32" s="81"/>
      <c r="BN32" s="81"/>
      <c r="BO32" s="81"/>
      <c r="BP32" s="81"/>
      <c r="BQ32" s="81"/>
      <c r="BR32" s="81"/>
      <c r="BS32" s="81"/>
      <c r="BT32" s="81"/>
      <c r="BU32" s="81"/>
      <c r="BV32" s="81"/>
      <c r="BW32" s="81"/>
      <c r="BX32" s="81"/>
      <c r="BY32" s="81"/>
      <c r="BZ32" s="82"/>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0"/>
      <c r="BM33" s="81"/>
      <c r="BN33" s="81"/>
      <c r="BO33" s="81"/>
      <c r="BP33" s="81"/>
      <c r="BQ33" s="81"/>
      <c r="BR33" s="81"/>
      <c r="BS33" s="81"/>
      <c r="BT33" s="81"/>
      <c r="BU33" s="81"/>
      <c r="BV33" s="81"/>
      <c r="BW33" s="81"/>
      <c r="BX33" s="81"/>
      <c r="BY33" s="81"/>
      <c r="BZ33" s="82"/>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0"/>
      <c r="BM34" s="81"/>
      <c r="BN34" s="81"/>
      <c r="BO34" s="81"/>
      <c r="BP34" s="81"/>
      <c r="BQ34" s="81"/>
      <c r="BR34" s="81"/>
      <c r="BS34" s="81"/>
      <c r="BT34" s="81"/>
      <c r="BU34" s="81"/>
      <c r="BV34" s="81"/>
      <c r="BW34" s="81"/>
      <c r="BX34" s="81"/>
      <c r="BY34" s="81"/>
      <c r="BZ34" s="82"/>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0"/>
      <c r="BM35" s="81"/>
      <c r="BN35" s="81"/>
      <c r="BO35" s="81"/>
      <c r="BP35" s="81"/>
      <c r="BQ35" s="81"/>
      <c r="BR35" s="81"/>
      <c r="BS35" s="81"/>
      <c r="BT35" s="81"/>
      <c r="BU35" s="81"/>
      <c r="BV35" s="81"/>
      <c r="BW35" s="81"/>
      <c r="BX35" s="81"/>
      <c r="BY35" s="81"/>
      <c r="BZ35" s="82"/>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0"/>
      <c r="BM36" s="81"/>
      <c r="BN36" s="81"/>
      <c r="BO36" s="81"/>
      <c r="BP36" s="81"/>
      <c r="BQ36" s="81"/>
      <c r="BR36" s="81"/>
      <c r="BS36" s="81"/>
      <c r="BT36" s="81"/>
      <c r="BU36" s="81"/>
      <c r="BV36" s="81"/>
      <c r="BW36" s="81"/>
      <c r="BX36" s="81"/>
      <c r="BY36" s="81"/>
      <c r="BZ36" s="82"/>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0"/>
      <c r="BM37" s="81"/>
      <c r="BN37" s="81"/>
      <c r="BO37" s="81"/>
      <c r="BP37" s="81"/>
      <c r="BQ37" s="81"/>
      <c r="BR37" s="81"/>
      <c r="BS37" s="81"/>
      <c r="BT37" s="81"/>
      <c r="BU37" s="81"/>
      <c r="BV37" s="81"/>
      <c r="BW37" s="81"/>
      <c r="BX37" s="81"/>
      <c r="BY37" s="81"/>
      <c r="BZ37" s="82"/>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0"/>
      <c r="BM38" s="81"/>
      <c r="BN38" s="81"/>
      <c r="BO38" s="81"/>
      <c r="BP38" s="81"/>
      <c r="BQ38" s="81"/>
      <c r="BR38" s="81"/>
      <c r="BS38" s="81"/>
      <c r="BT38" s="81"/>
      <c r="BU38" s="81"/>
      <c r="BV38" s="81"/>
      <c r="BW38" s="81"/>
      <c r="BX38" s="81"/>
      <c r="BY38" s="81"/>
      <c r="BZ38" s="82"/>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0"/>
      <c r="BM39" s="81"/>
      <c r="BN39" s="81"/>
      <c r="BO39" s="81"/>
      <c r="BP39" s="81"/>
      <c r="BQ39" s="81"/>
      <c r="BR39" s="81"/>
      <c r="BS39" s="81"/>
      <c r="BT39" s="81"/>
      <c r="BU39" s="81"/>
      <c r="BV39" s="81"/>
      <c r="BW39" s="81"/>
      <c r="BX39" s="81"/>
      <c r="BY39" s="81"/>
      <c r="BZ39" s="82"/>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0"/>
      <c r="BM40" s="81"/>
      <c r="BN40" s="81"/>
      <c r="BO40" s="81"/>
      <c r="BP40" s="81"/>
      <c r="BQ40" s="81"/>
      <c r="BR40" s="81"/>
      <c r="BS40" s="81"/>
      <c r="BT40" s="81"/>
      <c r="BU40" s="81"/>
      <c r="BV40" s="81"/>
      <c r="BW40" s="81"/>
      <c r="BX40" s="81"/>
      <c r="BY40" s="81"/>
      <c r="BZ40" s="82"/>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0"/>
      <c r="BM41" s="81"/>
      <c r="BN41" s="81"/>
      <c r="BO41" s="81"/>
      <c r="BP41" s="81"/>
      <c r="BQ41" s="81"/>
      <c r="BR41" s="81"/>
      <c r="BS41" s="81"/>
      <c r="BT41" s="81"/>
      <c r="BU41" s="81"/>
      <c r="BV41" s="81"/>
      <c r="BW41" s="81"/>
      <c r="BX41" s="81"/>
      <c r="BY41" s="81"/>
      <c r="BZ41" s="82"/>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0"/>
      <c r="BM42" s="81"/>
      <c r="BN42" s="81"/>
      <c r="BO42" s="81"/>
      <c r="BP42" s="81"/>
      <c r="BQ42" s="81"/>
      <c r="BR42" s="81"/>
      <c r="BS42" s="81"/>
      <c r="BT42" s="81"/>
      <c r="BU42" s="81"/>
      <c r="BV42" s="81"/>
      <c r="BW42" s="81"/>
      <c r="BX42" s="81"/>
      <c r="BY42" s="81"/>
      <c r="BZ42" s="82"/>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0"/>
      <c r="BM43" s="81"/>
      <c r="BN43" s="81"/>
      <c r="BO43" s="81"/>
      <c r="BP43" s="81"/>
      <c r="BQ43" s="81"/>
      <c r="BR43" s="81"/>
      <c r="BS43" s="81"/>
      <c r="BT43" s="81"/>
      <c r="BU43" s="81"/>
      <c r="BV43" s="81"/>
      <c r="BW43" s="81"/>
      <c r="BX43" s="81"/>
      <c r="BY43" s="81"/>
      <c r="BZ43" s="82"/>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3"/>
      <c r="BM44" s="84"/>
      <c r="BN44" s="84"/>
      <c r="BO44" s="84"/>
      <c r="BP44" s="84"/>
      <c r="BQ44" s="84"/>
      <c r="BR44" s="84"/>
      <c r="BS44" s="84"/>
      <c r="BT44" s="84"/>
      <c r="BU44" s="84"/>
      <c r="BV44" s="84"/>
      <c r="BW44" s="84"/>
      <c r="BX44" s="84"/>
      <c r="BY44" s="84"/>
      <c r="BZ44" s="85"/>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117</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118</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【307.39】</v>
      </c>
      <c r="I86" s="12" t="str">
        <f>データ!CA6</f>
        <v>【57.03】</v>
      </c>
      <c r="J86" s="12" t="str">
        <f>データ!CL6</f>
        <v>【294.83】</v>
      </c>
      <c r="K86" s="12" t="str">
        <f>データ!CW6</f>
        <v>【84.27】</v>
      </c>
      <c r="L86" s="12" t="str">
        <f>データ!DH6</f>
        <v>【86.02】</v>
      </c>
      <c r="M86" s="12" t="s">
        <v>44</v>
      </c>
      <c r="N86" s="12" t="s">
        <v>44</v>
      </c>
      <c r="O86" s="12" t="str">
        <f>データ!EO6</f>
        <v>【-】</v>
      </c>
    </row>
  </sheetData>
  <sheetProtection algorithmName="SHA-512" hashValue="T0Z90nrgIaPpfy3om8vyqA3LuiW98tS8we/2wNO1WQvslBfVX6XVE5ldFz8AQqH6PP3xpsA5ubGLcYhZHZU9uA==" saltValue="FXp7En5Rj1fXKu8DQIeZQ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2022</v>
      </c>
      <c r="C6" s="19">
        <f t="shared" ref="C6:X6" si="3">C7</f>
        <v>322059</v>
      </c>
      <c r="D6" s="19">
        <f t="shared" si="3"/>
        <v>47</v>
      </c>
      <c r="E6" s="19">
        <f t="shared" si="3"/>
        <v>18</v>
      </c>
      <c r="F6" s="19">
        <f t="shared" si="3"/>
        <v>0</v>
      </c>
      <c r="G6" s="19">
        <f t="shared" si="3"/>
        <v>0</v>
      </c>
      <c r="H6" s="19" t="str">
        <f t="shared" si="3"/>
        <v>島根県　大田市</v>
      </c>
      <c r="I6" s="19" t="str">
        <f t="shared" si="3"/>
        <v>法非適用</v>
      </c>
      <c r="J6" s="19" t="str">
        <f t="shared" si="3"/>
        <v>下水道事業</v>
      </c>
      <c r="K6" s="19" t="str">
        <f t="shared" si="3"/>
        <v>特定地域生活排水処理</v>
      </c>
      <c r="L6" s="19" t="str">
        <f t="shared" si="3"/>
        <v>K2</v>
      </c>
      <c r="M6" s="19" t="str">
        <f t="shared" si="3"/>
        <v>非設置</v>
      </c>
      <c r="N6" s="20" t="str">
        <f t="shared" si="3"/>
        <v>-</v>
      </c>
      <c r="O6" s="20" t="str">
        <f t="shared" si="3"/>
        <v>該当数値なし</v>
      </c>
      <c r="P6" s="20">
        <f t="shared" si="3"/>
        <v>18.850000000000001</v>
      </c>
      <c r="Q6" s="20">
        <f t="shared" si="3"/>
        <v>100</v>
      </c>
      <c r="R6" s="20">
        <f t="shared" si="3"/>
        <v>3300</v>
      </c>
      <c r="S6" s="20">
        <f t="shared" si="3"/>
        <v>32773</v>
      </c>
      <c r="T6" s="20">
        <f t="shared" si="3"/>
        <v>435.34</v>
      </c>
      <c r="U6" s="20">
        <f t="shared" si="3"/>
        <v>75.28</v>
      </c>
      <c r="V6" s="20">
        <f t="shared" si="3"/>
        <v>6130</v>
      </c>
      <c r="W6" s="20">
        <f t="shared" si="3"/>
        <v>428.6</v>
      </c>
      <c r="X6" s="20">
        <f t="shared" si="3"/>
        <v>14.3</v>
      </c>
      <c r="Y6" s="21">
        <f>IF(Y7="",NA(),Y7)</f>
        <v>100</v>
      </c>
      <c r="Z6" s="21">
        <f t="shared" ref="Z6:AH6" si="4">IF(Z7="",NA(),Z7)</f>
        <v>100</v>
      </c>
      <c r="AA6" s="21">
        <f t="shared" si="4"/>
        <v>100</v>
      </c>
      <c r="AB6" s="21">
        <f t="shared" si="4"/>
        <v>100</v>
      </c>
      <c r="AC6" s="21">
        <f t="shared" si="4"/>
        <v>100</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296.89</v>
      </c>
      <c r="BL6" s="21">
        <f t="shared" si="7"/>
        <v>270.57</v>
      </c>
      <c r="BM6" s="21">
        <f t="shared" si="7"/>
        <v>294.27</v>
      </c>
      <c r="BN6" s="21">
        <f t="shared" si="7"/>
        <v>294.08999999999997</v>
      </c>
      <c r="BO6" s="21">
        <f t="shared" si="7"/>
        <v>294.08999999999997</v>
      </c>
      <c r="BP6" s="20" t="str">
        <f>IF(BP7="","",IF(BP7="-","【-】","【"&amp;SUBSTITUTE(TEXT(BP7,"#,##0.00"),"-","△")&amp;"】"))</f>
        <v>【307.39】</v>
      </c>
      <c r="BQ6" s="21">
        <f>IF(BQ7="",NA(),BQ7)</f>
        <v>56.84</v>
      </c>
      <c r="BR6" s="21">
        <f t="shared" ref="BR6:BZ6" si="8">IF(BR7="",NA(),BR7)</f>
        <v>51.61</v>
      </c>
      <c r="BS6" s="21">
        <f t="shared" si="8"/>
        <v>52</v>
      </c>
      <c r="BT6" s="21">
        <f t="shared" si="8"/>
        <v>51.33</v>
      </c>
      <c r="BU6" s="21">
        <f t="shared" si="8"/>
        <v>52.54</v>
      </c>
      <c r="BV6" s="21">
        <f t="shared" si="8"/>
        <v>63.06</v>
      </c>
      <c r="BW6" s="21">
        <f t="shared" si="8"/>
        <v>62.5</v>
      </c>
      <c r="BX6" s="21">
        <f t="shared" si="8"/>
        <v>60.59</v>
      </c>
      <c r="BY6" s="21">
        <f t="shared" si="8"/>
        <v>60</v>
      </c>
      <c r="BZ6" s="21">
        <f t="shared" si="8"/>
        <v>59.01</v>
      </c>
      <c r="CA6" s="20" t="str">
        <f>IF(CA7="","",IF(CA7="-","【-】","【"&amp;SUBSTITUTE(TEXT(CA7,"#,##0.00"),"-","△")&amp;"】"))</f>
        <v>【57.03】</v>
      </c>
      <c r="CB6" s="21">
        <f>IF(CB7="",NA(),CB7)</f>
        <v>312.14</v>
      </c>
      <c r="CC6" s="21">
        <f t="shared" ref="CC6:CK6" si="9">IF(CC7="",NA(),CC7)</f>
        <v>344.22</v>
      </c>
      <c r="CD6" s="21">
        <f t="shared" si="9"/>
        <v>349.67</v>
      </c>
      <c r="CE6" s="21">
        <f t="shared" si="9"/>
        <v>352.75</v>
      </c>
      <c r="CF6" s="21">
        <f t="shared" si="9"/>
        <v>341.52</v>
      </c>
      <c r="CG6" s="21">
        <f t="shared" si="9"/>
        <v>264.77</v>
      </c>
      <c r="CH6" s="21">
        <f t="shared" si="9"/>
        <v>269.33</v>
      </c>
      <c r="CI6" s="21">
        <f t="shared" si="9"/>
        <v>280.23</v>
      </c>
      <c r="CJ6" s="21">
        <f t="shared" si="9"/>
        <v>282.70999999999998</v>
      </c>
      <c r="CK6" s="21">
        <f t="shared" si="9"/>
        <v>291.82</v>
      </c>
      <c r="CL6" s="20" t="str">
        <f>IF(CL7="","",IF(CL7="-","【-】","【"&amp;SUBSTITUTE(TEXT(CL7,"#,##0.00"),"-","△")&amp;"】"))</f>
        <v>【294.83】</v>
      </c>
      <c r="CM6" s="21">
        <f>IF(CM7="",NA(),CM7)</f>
        <v>46.08</v>
      </c>
      <c r="CN6" s="21">
        <f t="shared" ref="CN6:CV6" si="10">IF(CN7="",NA(),CN7)</f>
        <v>44.12</v>
      </c>
      <c r="CO6" s="21">
        <f t="shared" si="10"/>
        <v>44.6</v>
      </c>
      <c r="CP6" s="21">
        <f t="shared" si="10"/>
        <v>44.27</v>
      </c>
      <c r="CQ6" s="21">
        <f t="shared" si="10"/>
        <v>44.21</v>
      </c>
      <c r="CR6" s="21">
        <f t="shared" si="10"/>
        <v>59.94</v>
      </c>
      <c r="CS6" s="21">
        <f t="shared" si="10"/>
        <v>59.64</v>
      </c>
      <c r="CT6" s="21">
        <f t="shared" si="10"/>
        <v>58.19</v>
      </c>
      <c r="CU6" s="21">
        <f t="shared" si="10"/>
        <v>56.52</v>
      </c>
      <c r="CV6" s="21">
        <f t="shared" si="10"/>
        <v>88.45</v>
      </c>
      <c r="CW6" s="20" t="str">
        <f>IF(CW7="","",IF(CW7="-","【-】","【"&amp;SUBSTITUTE(TEXT(CW7,"#,##0.00"),"-","△")&amp;"】"))</f>
        <v>【84.27】</v>
      </c>
      <c r="CX6" s="21">
        <f>IF(CX7="",NA(),CX7)</f>
        <v>24.28</v>
      </c>
      <c r="CY6" s="21">
        <f t="shared" ref="CY6:DG6" si="11">IF(CY7="",NA(),CY7)</f>
        <v>27.87</v>
      </c>
      <c r="CZ6" s="21">
        <f t="shared" si="11"/>
        <v>31.07</v>
      </c>
      <c r="DA6" s="21">
        <f t="shared" si="11"/>
        <v>33.590000000000003</v>
      </c>
      <c r="DB6" s="21">
        <f t="shared" si="11"/>
        <v>36.25</v>
      </c>
      <c r="DC6" s="21">
        <f t="shared" si="11"/>
        <v>89.66</v>
      </c>
      <c r="DD6" s="21">
        <f t="shared" si="11"/>
        <v>90.63</v>
      </c>
      <c r="DE6" s="21">
        <f t="shared" si="11"/>
        <v>87.8</v>
      </c>
      <c r="DF6" s="21">
        <f t="shared" si="11"/>
        <v>88.43</v>
      </c>
      <c r="DG6" s="21">
        <f t="shared" si="11"/>
        <v>90.34</v>
      </c>
      <c r="DH6" s="20" t="str">
        <f>IF(DH7="","",IF(DH7="-","【-】","【"&amp;SUBSTITUTE(TEXT(DH7,"#,##0.00"),"-","△")&amp;"】"))</f>
        <v>【86.02】</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5" s="22" customFormat="1" x14ac:dyDescent="0.15">
      <c r="A7" s="14"/>
      <c r="B7" s="23">
        <v>2022</v>
      </c>
      <c r="C7" s="23">
        <v>322059</v>
      </c>
      <c r="D7" s="23">
        <v>47</v>
      </c>
      <c r="E7" s="23">
        <v>18</v>
      </c>
      <c r="F7" s="23">
        <v>0</v>
      </c>
      <c r="G7" s="23">
        <v>0</v>
      </c>
      <c r="H7" s="23" t="s">
        <v>98</v>
      </c>
      <c r="I7" s="23" t="s">
        <v>99</v>
      </c>
      <c r="J7" s="23" t="s">
        <v>100</v>
      </c>
      <c r="K7" s="23" t="s">
        <v>101</v>
      </c>
      <c r="L7" s="23" t="s">
        <v>102</v>
      </c>
      <c r="M7" s="23" t="s">
        <v>103</v>
      </c>
      <c r="N7" s="24" t="s">
        <v>104</v>
      </c>
      <c r="O7" s="24" t="s">
        <v>105</v>
      </c>
      <c r="P7" s="24">
        <v>18.850000000000001</v>
      </c>
      <c r="Q7" s="24">
        <v>100</v>
      </c>
      <c r="R7" s="24">
        <v>3300</v>
      </c>
      <c r="S7" s="24">
        <v>32773</v>
      </c>
      <c r="T7" s="24">
        <v>435.34</v>
      </c>
      <c r="U7" s="24">
        <v>75.28</v>
      </c>
      <c r="V7" s="24">
        <v>6130</v>
      </c>
      <c r="W7" s="24">
        <v>428.6</v>
      </c>
      <c r="X7" s="24">
        <v>14.3</v>
      </c>
      <c r="Y7" s="24">
        <v>100</v>
      </c>
      <c r="Z7" s="24">
        <v>100</v>
      </c>
      <c r="AA7" s="24">
        <v>100</v>
      </c>
      <c r="AB7" s="24">
        <v>100</v>
      </c>
      <c r="AC7" s="24">
        <v>100</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296.89</v>
      </c>
      <c r="BL7" s="24">
        <v>270.57</v>
      </c>
      <c r="BM7" s="24">
        <v>294.27</v>
      </c>
      <c r="BN7" s="24">
        <v>294.08999999999997</v>
      </c>
      <c r="BO7" s="24">
        <v>294.08999999999997</v>
      </c>
      <c r="BP7" s="24">
        <v>307.39</v>
      </c>
      <c r="BQ7" s="24">
        <v>56.84</v>
      </c>
      <c r="BR7" s="24">
        <v>51.61</v>
      </c>
      <c r="BS7" s="24">
        <v>52</v>
      </c>
      <c r="BT7" s="24">
        <v>51.33</v>
      </c>
      <c r="BU7" s="24">
        <v>52.54</v>
      </c>
      <c r="BV7" s="24">
        <v>63.06</v>
      </c>
      <c r="BW7" s="24">
        <v>62.5</v>
      </c>
      <c r="BX7" s="24">
        <v>60.59</v>
      </c>
      <c r="BY7" s="24">
        <v>60</v>
      </c>
      <c r="BZ7" s="24">
        <v>59.01</v>
      </c>
      <c r="CA7" s="24">
        <v>57.03</v>
      </c>
      <c r="CB7" s="24">
        <v>312.14</v>
      </c>
      <c r="CC7" s="24">
        <v>344.22</v>
      </c>
      <c r="CD7" s="24">
        <v>349.67</v>
      </c>
      <c r="CE7" s="24">
        <v>352.75</v>
      </c>
      <c r="CF7" s="24">
        <v>341.52</v>
      </c>
      <c r="CG7" s="24">
        <v>264.77</v>
      </c>
      <c r="CH7" s="24">
        <v>269.33</v>
      </c>
      <c r="CI7" s="24">
        <v>280.23</v>
      </c>
      <c r="CJ7" s="24">
        <v>282.70999999999998</v>
      </c>
      <c r="CK7" s="24">
        <v>291.82</v>
      </c>
      <c r="CL7" s="24">
        <v>294.83</v>
      </c>
      <c r="CM7" s="24">
        <v>46.08</v>
      </c>
      <c r="CN7" s="24">
        <v>44.12</v>
      </c>
      <c r="CO7" s="24">
        <v>44.6</v>
      </c>
      <c r="CP7" s="24">
        <v>44.27</v>
      </c>
      <c r="CQ7" s="24">
        <v>44.21</v>
      </c>
      <c r="CR7" s="24">
        <v>59.94</v>
      </c>
      <c r="CS7" s="24">
        <v>59.64</v>
      </c>
      <c r="CT7" s="24">
        <v>58.19</v>
      </c>
      <c r="CU7" s="24">
        <v>56.52</v>
      </c>
      <c r="CV7" s="24">
        <v>88.45</v>
      </c>
      <c r="CW7" s="24">
        <v>84.27</v>
      </c>
      <c r="CX7" s="24">
        <v>24.28</v>
      </c>
      <c r="CY7" s="24">
        <v>27.87</v>
      </c>
      <c r="CZ7" s="24">
        <v>31.07</v>
      </c>
      <c r="DA7" s="24">
        <v>33.590000000000003</v>
      </c>
      <c r="DB7" s="24">
        <v>36.25</v>
      </c>
      <c r="DC7" s="24">
        <v>89.66</v>
      </c>
      <c r="DD7" s="24">
        <v>90.63</v>
      </c>
      <c r="DE7" s="24">
        <v>87.8</v>
      </c>
      <c r="DF7" s="24">
        <v>88.43</v>
      </c>
      <c r="DG7" s="24">
        <v>90.34</v>
      </c>
      <c r="DH7" s="24">
        <v>86.02</v>
      </c>
      <c r="DI7" s="24"/>
      <c r="DJ7" s="24"/>
      <c r="DK7" s="24"/>
      <c r="DL7" s="24"/>
      <c r="DM7" s="24"/>
      <c r="DN7" s="24"/>
      <c r="DO7" s="24"/>
      <c r="DP7" s="24"/>
      <c r="DQ7" s="24"/>
      <c r="DR7" s="24"/>
      <c r="DS7" s="24"/>
      <c r="DT7" s="24"/>
      <c r="DU7" s="24"/>
      <c r="DV7" s="24"/>
      <c r="DW7" s="24"/>
      <c r="DX7" s="24"/>
      <c r="DY7" s="24"/>
      <c r="DZ7" s="24"/>
      <c r="EA7" s="24"/>
      <c r="EB7" s="24"/>
      <c r="EC7" s="24"/>
      <c r="ED7" s="24"/>
      <c r="EE7" s="24" t="s">
        <v>104</v>
      </c>
      <c r="EF7" s="24" t="s">
        <v>104</v>
      </c>
      <c r="EG7" s="24" t="s">
        <v>104</v>
      </c>
      <c r="EH7" s="24" t="s">
        <v>104</v>
      </c>
      <c r="EI7" s="24" t="s">
        <v>104</v>
      </c>
      <c r="EJ7" s="24" t="s">
        <v>104</v>
      </c>
      <c r="EK7" s="24" t="s">
        <v>104</v>
      </c>
      <c r="EL7" s="24" t="s">
        <v>104</v>
      </c>
      <c r="EM7" s="24" t="s">
        <v>104</v>
      </c>
      <c r="EN7" s="24" t="s">
        <v>104</v>
      </c>
      <c r="EO7" s="24" t="s">
        <v>104</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111</v>
      </c>
    </row>
    <row r="12" spans="1:145" x14ac:dyDescent="0.15">
      <c r="B12">
        <v>1</v>
      </c>
      <c r="C12">
        <v>1</v>
      </c>
      <c r="D12">
        <v>2</v>
      </c>
      <c r="E12">
        <v>3</v>
      </c>
      <c r="F12">
        <v>4</v>
      </c>
      <c r="G12" t="s">
        <v>112</v>
      </c>
    </row>
    <row r="13" spans="1:145" x14ac:dyDescent="0.15">
      <c r="B13" t="s">
        <v>113</v>
      </c>
      <c r="C13" t="s">
        <v>114</v>
      </c>
      <c r="D13" t="s">
        <v>114</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上下水道部管理課（o-suikanri05）</cp:lastModifiedBy>
  <dcterms:created xsi:type="dcterms:W3CDTF">2023-12-12T03:00:35Z</dcterms:created>
  <dcterms:modified xsi:type="dcterms:W3CDTF">2024-01-26T05:24:38Z</dcterms:modified>
  <cp:category/>
</cp:coreProperties>
</file>