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Y:\01大田市役所\05上下水道部\管理課\000 経営戦略\05 経営比較分析表（総務省⇔県⇔市 HP等公表資料）\令和05年度（令和4年度決算値）\03島根県大田市(提出用)\"/>
    </mc:Choice>
  </mc:AlternateContent>
  <xr:revisionPtr revIDLastSave="0" documentId="13_ncr:1_{EA11166E-6552-4677-BD5C-CCC26B5BD85F}" xr6:coauthVersionLast="43" xr6:coauthVersionMax="43" xr10:uidLastSave="{00000000-0000-0000-0000-000000000000}"/>
  <workbookProtection workbookAlgorithmName="SHA-512" workbookHashValue="MfOg5OJFT5kuZp+ocuRPSUMOdVTrM9EOwg7oQsQMVRX0+INAptDNwPngR0EbtFreaJnfwBVsJ5OYFdcyO9TPEA==" workbookSaltValue="1VCHLCSMv8KyRKr+6feLr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F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<sst xmlns="http://schemas.openxmlformats.org/spreadsheetml/2006/main" count="228" uniqueCount="113">
  <si>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</si>
  <si>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</si>
  <si>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</si>
  <si>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</si>
  <si>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</si>
  <si>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</si>
  <si>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</si>
  <si>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</si>
  <si>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</si>
  <si>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</si>
  <si>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</si>
  <si>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</si>
  <si>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</si>
  <si>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</si>
  <si>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</si>
  <si>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</si>
  <si>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</si>
  <si>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</si>
  <si>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</si>
  <si>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</si>
  <si>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</si>
  <si>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</si>
  <si>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</si>
  <si>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</si>
  <si>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</si>
  <si>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</si>
  <si>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</si>
  <si>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</si>
  <si>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</si>
  <si>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</si>
  <si>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</si>
  <si>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</si>
  <si>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</si>
  <si>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</si>
  <si>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</si>
  <si>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</si>
  <si>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</si>
  <si>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</si>
  <si>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</si>
  <si>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</si>
  <si>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</si>
  <si>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</si>
  <si>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</si>
  <si>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</si>
  <si>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</si>
  <si>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</si>
  <si>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</si>
  <si>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</si>
  <si>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</si>
  <si>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</si>
  <si>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</si>
  <si>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</si>
  <si>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</si>
  <si>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</si>
  <si>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</si>
  <si>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</si>
  <si>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</si>
  <si>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</si>
  <si>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</si>
  <si>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</si>
  <si>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</si>
  <si>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</si>
  <si>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</si>
  <si>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</si>
  <si>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</si>
  <si>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</si>
  <si>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</si>
  <si>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</si>
  <si>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</si>
  <si>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</si>
  <si>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</si>
  <si>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</si>
  <si>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</si>
  <si>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</si>
  <si>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</si>
  <si>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</si>
  <si>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</si>
  <si>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</si>
  <si>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</si>
  <si>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</si>
  <si>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</si>
  <si>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</si>
  <si>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</si>
  <si>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</si>
  <si>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</si>
  <si>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</si>
  <si>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</si>
  <si>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</si>
  <si>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</si>
  <si>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</si>
  <si>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</si>
  <si>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</si>
  <si>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</si>
  <si>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</si>
  <si>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</si>
  <si>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</si>
  <si>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</si>
  <si>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</si>
  <si>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</si>
  <si>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</si>
  <si>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</si>
  <si>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</si>
  <si>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</si>
  <si>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</si>
  <si>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</si>
  <si>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</si>
  <si>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</si>
  <si>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</si>
  <si>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</si>
  <si>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</si>
  <si>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b/>
        <sz val="10"/>
        <color theme="1"/>
        <rFont val="ＭＳ ゴシック"/>
        <family val="3"/>
        <charset val="128"/>
      </rPr>
      <t>①有形固定資産減価償却率（%）</t>
    </r>
    <r>
      <rPr>
        <sz val="10"/>
        <color theme="1"/>
        <rFont val="ＭＳ ゴシック"/>
        <family val="3"/>
        <charset val="128"/>
      </rPr>
      <t xml:space="preserve">
　</t>
    </r>
    <r>
      <rPr>
        <sz val="10"/>
        <color rgb="FF0000CC"/>
        <rFont val="ＭＳ ゴシック"/>
        <family val="3"/>
        <charset val="128"/>
      </rPr>
      <t>管路や水道設備の更新を継続して行っているが、全体的に整備年度が古く、施設の老朽化が進んでいる。</t>
    </r>
    <r>
      <rPr>
        <sz val="10"/>
        <color theme="1"/>
        <rFont val="ＭＳ ゴシック"/>
        <family val="3"/>
        <charset val="128"/>
      </rPr>
      <t xml:space="preserve">
</t>
    </r>
    <r>
      <rPr>
        <b/>
        <sz val="10"/>
        <color theme="1"/>
        <rFont val="ＭＳ ゴシック"/>
        <family val="3"/>
        <charset val="128"/>
      </rPr>
      <t>②管路経年化率（%）</t>
    </r>
    <r>
      <rPr>
        <sz val="10"/>
        <color theme="1"/>
        <rFont val="ＭＳ ゴシック"/>
        <family val="3"/>
        <charset val="128"/>
      </rPr>
      <t xml:space="preserve">
　</t>
    </r>
    <r>
      <rPr>
        <sz val="10"/>
        <color rgb="FF0000CC"/>
        <rFont val="ＭＳ ゴシック"/>
        <family val="3"/>
        <charset val="128"/>
      </rPr>
      <t>老朽管更新を継続して行っているものの、耐用年数を経過した管路の増により、当該指標は悪化した。</t>
    </r>
    <r>
      <rPr>
        <sz val="10"/>
        <color theme="1"/>
        <rFont val="ＭＳ ゴシック"/>
        <family val="3"/>
        <charset val="128"/>
      </rPr>
      <t xml:space="preserve">
</t>
    </r>
    <r>
      <rPr>
        <b/>
        <sz val="10"/>
        <color theme="1"/>
        <rFont val="ＭＳ ゴシック"/>
        <family val="3"/>
        <charset val="128"/>
      </rPr>
      <t>③管路更新率（%）</t>
    </r>
    <r>
      <rPr>
        <sz val="10"/>
        <color theme="1"/>
        <rFont val="ＭＳ ゴシック"/>
        <family val="3"/>
        <charset val="128"/>
      </rPr>
      <t xml:space="preserve">
　</t>
    </r>
    <r>
      <rPr>
        <sz val="10"/>
        <color rgb="FF0000CC"/>
        <rFont val="ＭＳ ゴシック"/>
        <family val="3"/>
        <charset val="128"/>
      </rPr>
      <t>前年度に比べその更新ペースは小さくなり、全国平均値をわずかに下回る管路更新率となった。
　補助事業に加えて、下水道などの他事業と合わせて、計画的な老朽管路更新に努めている。</t>
    </r>
    <rPh sb="1" eb="3">
      <t>ユウケイ</t>
    </rPh>
    <rPh sb="3" eb="5">
      <t>コテイ</t>
    </rPh>
    <rPh sb="5" eb="7">
      <t>シサン</t>
    </rPh>
    <rPh sb="7" eb="9">
      <t>ゲンカ</t>
    </rPh>
    <rPh sb="9" eb="11">
      <t>ショウキャク</t>
    </rPh>
    <rPh sb="11" eb="12">
      <t>リツ</t>
    </rPh>
    <rPh sb="17" eb="19">
      <t>カンロ</t>
    </rPh>
    <rPh sb="20" eb="22">
      <t>スイドウ</t>
    </rPh>
    <rPh sb="22" eb="24">
      <t>セツビ</t>
    </rPh>
    <rPh sb="25" eb="27">
      <t>コウシン</t>
    </rPh>
    <rPh sb="28" eb="30">
      <t>ケイゾク</t>
    </rPh>
    <rPh sb="32" eb="33">
      <t>オコナ</t>
    </rPh>
    <rPh sb="43" eb="45">
      <t>セイビ</t>
    </rPh>
    <rPh sb="45" eb="47">
      <t>ネンド</t>
    </rPh>
    <rPh sb="48" eb="49">
      <t>フル</t>
    </rPh>
    <rPh sb="66" eb="68">
      <t>カンロ</t>
    </rPh>
    <rPh sb="68" eb="71">
      <t>ケイネンカ</t>
    </rPh>
    <rPh sb="71" eb="72">
      <t>リツ</t>
    </rPh>
    <rPh sb="135" eb="138">
      <t>ゼンネンド</t>
    </rPh>
    <rPh sb="139" eb="140">
      <t>クラ</t>
    </rPh>
    <rPh sb="143" eb="145">
      <t>コウシン</t>
    </rPh>
    <rPh sb="149" eb="150">
      <t>チイ</t>
    </rPh>
    <rPh sb="165" eb="167">
      <t>シタマワ</t>
    </rPh>
    <rPh sb="180" eb="182">
      <t>ホジョ</t>
    </rPh>
    <rPh sb="182" eb="184">
      <t>ジギョウ</t>
    </rPh>
    <rPh sb="185" eb="186">
      <t>クワ</t>
    </rPh>
    <rPh sb="189" eb="192">
      <t>ゲスイドウ</t>
    </rPh>
    <rPh sb="195" eb="196">
      <t>タ</t>
    </rPh>
    <rPh sb="196" eb="198">
      <t>ジギョウ</t>
    </rPh>
    <rPh sb="199" eb="200">
      <t>ア</t>
    </rPh>
    <rPh sb="215" eb="216">
      <t>ツト</t>
    </rPh>
    <phoneticPr fontId="16"/>
  </si>
  <si>
    <r>
      <rPr>
        <b/>
        <sz val="9"/>
        <color theme="1"/>
        <rFont val="ＭＳ ゴシック"/>
        <family val="3"/>
        <charset val="128"/>
      </rPr>
      <t>①経常収支比率（%）</t>
    </r>
    <r>
      <rPr>
        <sz val="9"/>
        <color theme="1"/>
        <rFont val="ＭＳ ゴシック"/>
        <family val="3"/>
        <charset val="128"/>
      </rPr>
      <t xml:space="preserve">
　</t>
    </r>
    <r>
      <rPr>
        <sz val="9"/>
        <color rgb="FF0000CC"/>
        <rFont val="ＭＳ ゴシック"/>
        <family val="3"/>
        <charset val="128"/>
      </rPr>
      <t>高料金対策繰入金の増により営業外収益が増となったものの、給水人口の減少に伴い給水収益は減少した。加えて動力費や委託料、修繕費などの増により数値は悪化し、厳しい経営状況となっている。</t>
    </r>
    <r>
      <rPr>
        <sz val="9"/>
        <color theme="1"/>
        <rFont val="ＭＳ ゴシック"/>
        <family val="3"/>
        <charset val="128"/>
      </rPr>
      <t xml:space="preserve">
</t>
    </r>
    <r>
      <rPr>
        <b/>
        <sz val="9"/>
        <color theme="1"/>
        <rFont val="ＭＳ ゴシック"/>
        <family val="3"/>
        <charset val="128"/>
      </rPr>
      <t>②累積欠損金比率（%）</t>
    </r>
    <r>
      <rPr>
        <sz val="9"/>
        <color theme="1"/>
        <rFont val="ＭＳ ゴシック"/>
        <family val="3"/>
        <charset val="128"/>
      </rPr>
      <t xml:space="preserve">
　</t>
    </r>
    <r>
      <rPr>
        <sz val="9"/>
        <color rgb="FF0000CC"/>
        <rFont val="ＭＳ ゴシック"/>
        <family val="3"/>
        <charset val="128"/>
      </rPr>
      <t>累積欠損金は発生していない。</t>
    </r>
    <r>
      <rPr>
        <sz val="9"/>
        <color theme="1"/>
        <rFont val="ＭＳ ゴシック"/>
        <family val="3"/>
        <charset val="128"/>
      </rPr>
      <t xml:space="preserve">
</t>
    </r>
    <r>
      <rPr>
        <b/>
        <sz val="9"/>
        <color theme="1"/>
        <rFont val="ＭＳ ゴシック"/>
        <family val="3"/>
        <charset val="128"/>
      </rPr>
      <t>③流動比率（%）</t>
    </r>
    <r>
      <rPr>
        <sz val="9"/>
        <color theme="1"/>
        <rFont val="ＭＳ ゴシック"/>
        <family val="3"/>
        <charset val="128"/>
      </rPr>
      <t xml:space="preserve">
　</t>
    </r>
    <r>
      <rPr>
        <sz val="9"/>
        <color rgb="FF0000CC"/>
        <rFont val="ＭＳ ゴシック"/>
        <family val="3"/>
        <charset val="128"/>
      </rPr>
      <t>類似団体平均を下回る状況が続いており、平成29年度の簡易水道統合以降数少しずつ値が悪化している。企業債元利償還金が多い時期となり、引き続き、厳しい資金繰りが見込まれる。</t>
    </r>
    <r>
      <rPr>
        <sz val="9"/>
        <color theme="1"/>
        <rFont val="ＭＳ ゴシック"/>
        <family val="3"/>
        <charset val="128"/>
      </rPr>
      <t xml:space="preserve">
</t>
    </r>
    <r>
      <rPr>
        <b/>
        <sz val="9"/>
        <color theme="1"/>
        <rFont val="ＭＳ ゴシック"/>
        <family val="3"/>
        <charset val="128"/>
      </rPr>
      <t>④企業債残高対給水収益比率（%）</t>
    </r>
    <r>
      <rPr>
        <sz val="9"/>
        <color theme="1"/>
        <rFont val="ＭＳ ゴシック"/>
        <family val="3"/>
        <charset val="128"/>
      </rPr>
      <t xml:space="preserve">
　</t>
    </r>
    <r>
      <rPr>
        <sz val="9"/>
        <color rgb="FF0000CC"/>
        <rFont val="ＭＳ ゴシック"/>
        <family val="3"/>
        <charset val="128"/>
      </rPr>
      <t>過去の建設投資時における多額の企業債発行の影響で、類似団体と比べ高い数値となっているが、企業債元金の償還が進んでおり、数値は改善に向かっている。</t>
    </r>
    <r>
      <rPr>
        <sz val="9"/>
        <color theme="1"/>
        <rFont val="ＭＳ ゴシック"/>
        <family val="3"/>
        <charset val="128"/>
      </rPr>
      <t xml:space="preserve">
</t>
    </r>
    <r>
      <rPr>
        <b/>
        <sz val="9"/>
        <color theme="1"/>
        <rFont val="ＭＳ ゴシック"/>
        <family val="3"/>
        <charset val="128"/>
      </rPr>
      <t>⑤料金回収率（%）</t>
    </r>
    <r>
      <rPr>
        <sz val="9"/>
        <color theme="1"/>
        <rFont val="ＭＳ ゴシック"/>
        <family val="3"/>
        <charset val="128"/>
      </rPr>
      <t xml:space="preserve">
　</t>
    </r>
    <r>
      <rPr>
        <sz val="9"/>
        <color rgb="FF0000CC"/>
        <rFont val="ＭＳ ゴシック"/>
        <family val="3"/>
        <charset val="128"/>
      </rPr>
      <t>給水原価が供給単価を上回る状況が続いており、さらなる経営改善が必要な状況である。令和4年度は、委託料や修繕費といった経常費用の増などにより給水原価が上昇し、数値が悪化した。</t>
    </r>
    <r>
      <rPr>
        <sz val="9"/>
        <color theme="1"/>
        <rFont val="ＭＳ ゴシック"/>
        <family val="3"/>
        <charset val="128"/>
      </rPr>
      <t xml:space="preserve">
</t>
    </r>
    <r>
      <rPr>
        <b/>
        <sz val="9"/>
        <color theme="1"/>
        <rFont val="ＭＳ ゴシック"/>
        <family val="3"/>
        <charset val="128"/>
      </rPr>
      <t>⑥給水原価（円）</t>
    </r>
    <r>
      <rPr>
        <sz val="9"/>
        <color theme="1"/>
        <rFont val="ＭＳ ゴシック"/>
        <family val="3"/>
        <charset val="128"/>
      </rPr>
      <t xml:space="preserve">
　</t>
    </r>
    <r>
      <rPr>
        <sz val="9"/>
        <color rgb="FF0000CC"/>
        <rFont val="ＭＳ ゴシック"/>
        <family val="3"/>
        <charset val="128"/>
      </rPr>
      <t>経費の削減を図っているものの、全国的な電力料金の高騰や施設の老朽化による修繕費の増などの影響により、平均値と比較すると依然として高い数値となっている。</t>
    </r>
    <r>
      <rPr>
        <sz val="9"/>
        <color theme="1"/>
        <rFont val="ＭＳ ゴシック"/>
        <family val="3"/>
        <charset val="128"/>
      </rPr>
      <t xml:space="preserve">
</t>
    </r>
    <r>
      <rPr>
        <b/>
        <sz val="9"/>
        <color theme="1"/>
        <rFont val="ＭＳ ゴシック"/>
        <family val="3"/>
        <charset val="128"/>
      </rPr>
      <t>⑦施設利用率（%）</t>
    </r>
    <r>
      <rPr>
        <sz val="9"/>
        <color theme="1"/>
        <rFont val="ＭＳ ゴシック"/>
        <family val="3"/>
        <charset val="128"/>
      </rPr>
      <t xml:space="preserve">
　</t>
    </r>
    <r>
      <rPr>
        <sz val="9"/>
        <color rgb="FF0000CC"/>
        <rFont val="ＭＳ ゴシック"/>
        <family val="3"/>
        <charset val="128"/>
      </rPr>
      <t>平均値を下回っており、配水量に対して施設規模が大きい傾向にある。</t>
    </r>
    <r>
      <rPr>
        <sz val="9"/>
        <color theme="1"/>
        <rFont val="ＭＳ ゴシック"/>
        <family val="3"/>
        <charset val="128"/>
      </rPr>
      <t xml:space="preserve">
</t>
    </r>
    <r>
      <rPr>
        <b/>
        <sz val="9"/>
        <color theme="1"/>
        <rFont val="ＭＳ ゴシック"/>
        <family val="3"/>
        <charset val="128"/>
      </rPr>
      <t>⑧有収率（%）</t>
    </r>
    <r>
      <rPr>
        <sz val="9"/>
        <color theme="1"/>
        <rFont val="ＭＳ ゴシック"/>
        <family val="3"/>
        <charset val="128"/>
      </rPr>
      <t xml:space="preserve">
　</t>
    </r>
    <r>
      <rPr>
        <sz val="9"/>
        <color rgb="FF0000CC"/>
        <rFont val="ＭＳ ゴシック"/>
        <family val="3"/>
        <charset val="128"/>
      </rPr>
      <t>漏水調査の実施などにより有収水量の確保に努めているが、給水人口の減少による有収水量の減少が大きく、前年度から悪化した。</t>
    </r>
    <rPh sb="12" eb="17">
      <t>コウリョウキンタイサク</t>
    </rPh>
    <rPh sb="17" eb="20">
      <t>クリイレキン</t>
    </rPh>
    <rPh sb="21" eb="22">
      <t>ゾウ</t>
    </rPh>
    <rPh sb="25" eb="30">
      <t>エイギョウガイシュウエキ</t>
    </rPh>
    <rPh sb="31" eb="32">
      <t>ゾウ</t>
    </rPh>
    <rPh sb="60" eb="61">
      <t>クワ</t>
    </rPh>
    <rPh sb="63" eb="66">
      <t>ドウリョクヒ</t>
    </rPh>
    <rPh sb="67" eb="70">
      <t>イタクリョウ</t>
    </rPh>
    <rPh sb="71" eb="74">
      <t>シュウゼンヒ</t>
    </rPh>
    <rPh sb="77" eb="78">
      <t>ゾウ</t>
    </rPh>
    <rPh sb="81" eb="83">
      <t>スウチ</t>
    </rPh>
    <rPh sb="84" eb="86">
      <t>アッカ</t>
    </rPh>
    <rPh sb="88" eb="89">
      <t>キビ</t>
    </rPh>
    <rPh sb="91" eb="95">
      <t>ケイエイジョウキョウ</t>
    </rPh>
    <rPh sb="105" eb="107">
      <t>ルイセキ</t>
    </rPh>
    <rPh sb="107" eb="110">
      <t>ケッソンキン</t>
    </rPh>
    <rPh sb="117" eb="119">
      <t>ルイセキ</t>
    </rPh>
    <rPh sb="119" eb="122">
      <t>ケッソンキン</t>
    </rPh>
    <rPh sb="123" eb="125">
      <t>ハッセイ</t>
    </rPh>
    <rPh sb="142" eb="144">
      <t>ルイジ</t>
    </rPh>
    <rPh sb="144" eb="146">
      <t>ダンタイ</t>
    </rPh>
    <rPh sb="146" eb="148">
      <t>ヘイキン</t>
    </rPh>
    <rPh sb="149" eb="151">
      <t>シタマワ</t>
    </rPh>
    <rPh sb="152" eb="154">
      <t>ジョウキョウ</t>
    </rPh>
    <rPh sb="155" eb="156">
      <t>ツヅ</t>
    </rPh>
    <rPh sb="161" eb="163">
      <t>ヘイセイ</t>
    </rPh>
    <rPh sb="165" eb="167">
      <t>ネンド</t>
    </rPh>
    <rPh sb="168" eb="170">
      <t>カンイ</t>
    </rPh>
    <rPh sb="170" eb="172">
      <t>スイドウ</t>
    </rPh>
    <rPh sb="172" eb="174">
      <t>トウゴウ</t>
    </rPh>
    <rPh sb="174" eb="176">
      <t>イコウ</t>
    </rPh>
    <rPh sb="183" eb="185">
      <t>アッカ</t>
    </rPh>
    <rPh sb="190" eb="192">
      <t>キギョウ</t>
    </rPh>
    <rPh sb="192" eb="193">
      <t>サイ</t>
    </rPh>
    <rPh sb="193" eb="195">
      <t>ガンリ</t>
    </rPh>
    <rPh sb="195" eb="198">
      <t>ショウカンキン</t>
    </rPh>
    <rPh sb="199" eb="200">
      <t>オオ</t>
    </rPh>
    <rPh sb="201" eb="203">
      <t>ジキ</t>
    </rPh>
    <rPh sb="212" eb="213">
      <t>キビ</t>
    </rPh>
    <rPh sb="215" eb="217">
      <t>シキン</t>
    </rPh>
    <rPh sb="217" eb="218">
      <t>グ</t>
    </rPh>
    <rPh sb="220" eb="222">
      <t>ミコ</t>
    </rPh>
    <rPh sb="248" eb="250">
      <t>ケンセツ</t>
    </rPh>
    <rPh sb="252" eb="253">
      <t>ジ</t>
    </rPh>
    <rPh sb="257" eb="259">
      <t>タガク</t>
    </rPh>
    <rPh sb="260" eb="262">
      <t>キギョウ</t>
    </rPh>
    <rPh sb="262" eb="263">
      <t>サイ</t>
    </rPh>
    <rPh sb="263" eb="265">
      <t>ハッコウ</t>
    </rPh>
    <rPh sb="270" eb="272">
      <t>ルイジ</t>
    </rPh>
    <rPh sb="272" eb="274">
      <t>ダンタイ</t>
    </rPh>
    <rPh sb="275" eb="276">
      <t>クラ</t>
    </rPh>
    <rPh sb="277" eb="278">
      <t>タカ</t>
    </rPh>
    <rPh sb="279" eb="281">
      <t>スウチ</t>
    </rPh>
    <rPh sb="289" eb="291">
      <t>キギョウ</t>
    </rPh>
    <rPh sb="291" eb="292">
      <t>サイ</t>
    </rPh>
    <rPh sb="292" eb="294">
      <t>ガンキン</t>
    </rPh>
    <rPh sb="295" eb="297">
      <t>ショウカン</t>
    </rPh>
    <rPh sb="298" eb="299">
      <t>スス</t>
    </rPh>
    <rPh sb="304" eb="306">
      <t>スウチ</t>
    </rPh>
    <rPh sb="307" eb="309">
      <t>カイゼン</t>
    </rPh>
    <rPh sb="310" eb="311">
      <t>ム</t>
    </rPh>
    <rPh sb="355" eb="357">
      <t>ケイエイ</t>
    </rPh>
    <rPh sb="357" eb="359">
      <t>カイゼン</t>
    </rPh>
    <rPh sb="360" eb="362">
      <t>ヒツヨウ</t>
    </rPh>
    <rPh sb="363" eb="365">
      <t>ジョウキョウ</t>
    </rPh>
    <rPh sb="375" eb="378">
      <t>イタクリョウ</t>
    </rPh>
    <rPh sb="379" eb="382">
      <t>シュウゼンヒ</t>
    </rPh>
    <rPh sb="386" eb="388">
      <t>ケイジョウ</t>
    </rPh>
    <rPh sb="388" eb="390">
      <t>ヒヨウ</t>
    </rPh>
    <rPh sb="402" eb="404">
      <t>ジョウショウ</t>
    </rPh>
    <rPh sb="409" eb="411">
      <t>アッカ</t>
    </rPh>
    <rPh sb="431" eb="432">
      <t>ハカ</t>
    </rPh>
    <rPh sb="440" eb="443">
      <t>ゼンコクテキ</t>
    </rPh>
    <rPh sb="444" eb="448">
      <t>デンリョクリョウキン</t>
    </rPh>
    <rPh sb="449" eb="451">
      <t>コウトウ</t>
    </rPh>
    <rPh sb="452" eb="454">
      <t>シセツ</t>
    </rPh>
    <rPh sb="455" eb="458">
      <t>ロウキュウカ</t>
    </rPh>
    <rPh sb="461" eb="464">
      <t>シュウゼンヒ</t>
    </rPh>
    <rPh sb="465" eb="466">
      <t>ゾウ</t>
    </rPh>
    <rPh sb="466" eb="467">
      <t>ヒ</t>
    </rPh>
    <rPh sb="470" eb="472">
      <t>エイキョウ</t>
    </rPh>
    <rPh sb="485" eb="487">
      <t>イゼン</t>
    </rPh>
    <rPh sb="492" eb="493">
      <t>スウ</t>
    </rPh>
    <rPh sb="555" eb="557">
      <t>ロウスイ</t>
    </rPh>
    <rPh sb="557" eb="559">
      <t>チョウサ</t>
    </rPh>
    <rPh sb="560" eb="562">
      <t>ジッシ</t>
    </rPh>
    <rPh sb="567" eb="571">
      <t>ユウシュウスイリョウ</t>
    </rPh>
    <rPh sb="572" eb="574">
      <t>カクホ</t>
    </rPh>
    <rPh sb="575" eb="576">
      <t>ツト</t>
    </rPh>
    <rPh sb="582" eb="586">
      <t>キュウスイジンコウ</t>
    </rPh>
    <rPh sb="587" eb="589">
      <t>ゲンショウ</t>
    </rPh>
    <rPh sb="592" eb="596">
      <t>ユウシュウスイリョウ</t>
    </rPh>
    <rPh sb="597" eb="599">
      <t>ゲンショウ</t>
    </rPh>
    <rPh sb="600" eb="601">
      <t>オオ</t>
    </rPh>
    <rPh sb="604" eb="607">
      <t>ゼンネンド</t>
    </rPh>
    <rPh sb="609" eb="611">
      <t>アッカ</t>
    </rPh>
    <phoneticPr fontId="16"/>
  </si>
  <si>
    <r>
      <t>　</t>
    </r>
    <r>
      <rPr>
        <sz val="10"/>
        <color rgb="FF0000CC"/>
        <rFont val="ＭＳ ゴシック"/>
        <family val="3"/>
        <charset val="128"/>
      </rPr>
      <t>本市水道事業は、人口減少や節水機器の普及などにより有収水量の減少が続き、給水収益の落ち込みが事業経営に大きく影響を及ぼしている。
　一方で、施設の老朽化が進み、耐用年数を経過した管路などの水道施設は年々増加しており、計画的な更新及び耐震化を行う必要がある。
　今後も大田市水道ビジョンの諸施策に基づき、投資の効率化や維持管理費の適正化、適正な使用料収入の確保といった経営の健全化について検討していく必要がある。</t>
    </r>
    <rPh sb="1" eb="2">
      <t>ホン</t>
    </rPh>
    <rPh sb="2" eb="3">
      <t>シ</t>
    </rPh>
    <rPh sb="3" eb="5">
      <t>スイドウ</t>
    </rPh>
    <rPh sb="5" eb="7">
      <t>ジギョウ</t>
    </rPh>
    <rPh sb="9" eb="11">
      <t>ジンコウ</t>
    </rPh>
    <rPh sb="11" eb="13">
      <t>ゲンショウ</t>
    </rPh>
    <rPh sb="14" eb="16">
      <t>セッスイ</t>
    </rPh>
    <rPh sb="16" eb="18">
      <t>キキ</t>
    </rPh>
    <rPh sb="19" eb="21">
      <t>フキュウ</t>
    </rPh>
    <rPh sb="26" eb="28">
      <t>ユウシュウ</t>
    </rPh>
    <rPh sb="28" eb="30">
      <t>スイリョウ</t>
    </rPh>
    <rPh sb="31" eb="33">
      <t>ゲンショウ</t>
    </rPh>
    <rPh sb="34" eb="35">
      <t>ツヅ</t>
    </rPh>
    <rPh sb="37" eb="39">
      <t>キュウスイ</t>
    </rPh>
    <rPh sb="39" eb="41">
      <t>シュウエキ</t>
    </rPh>
    <rPh sb="42" eb="43">
      <t>オ</t>
    </rPh>
    <rPh sb="44" eb="45">
      <t>コ</t>
    </rPh>
    <rPh sb="47" eb="49">
      <t>ジギョウ</t>
    </rPh>
    <rPh sb="49" eb="51">
      <t>ケイエイ</t>
    </rPh>
    <rPh sb="52" eb="53">
      <t>オオ</t>
    </rPh>
    <rPh sb="55" eb="57">
      <t>エイキョウ</t>
    </rPh>
    <rPh sb="58" eb="59">
      <t>オヨ</t>
    </rPh>
    <rPh sb="67" eb="69">
      <t>イッポウ</t>
    </rPh>
    <rPh sb="71" eb="73">
      <t>シセツ</t>
    </rPh>
    <rPh sb="74" eb="77">
      <t>ロウキュウカ</t>
    </rPh>
    <rPh sb="78" eb="79">
      <t>スス</t>
    </rPh>
    <rPh sb="81" eb="83">
      <t>タイヨウ</t>
    </rPh>
    <rPh sb="83" eb="85">
      <t>ネンスウ</t>
    </rPh>
    <rPh sb="86" eb="88">
      <t>ケイカ</t>
    </rPh>
    <rPh sb="90" eb="92">
      <t>カンロ</t>
    </rPh>
    <rPh sb="95" eb="97">
      <t>スイドウ</t>
    </rPh>
    <rPh sb="97" eb="99">
      <t>シセツ</t>
    </rPh>
    <rPh sb="100" eb="102">
      <t>ネンネン</t>
    </rPh>
    <rPh sb="102" eb="104">
      <t>ゾウカ</t>
    </rPh>
    <rPh sb="109" eb="112">
      <t>ケイカクテキ</t>
    </rPh>
    <rPh sb="113" eb="115">
      <t>コウシン</t>
    </rPh>
    <rPh sb="115" eb="116">
      <t>オヨ</t>
    </rPh>
    <rPh sb="117" eb="120">
      <t>タイシンカ</t>
    </rPh>
    <rPh sb="131" eb="133">
      <t>コンゴ</t>
    </rPh>
    <rPh sb="134" eb="137">
      <t>オオダシ</t>
    </rPh>
    <rPh sb="137" eb="139">
      <t>スイドウ</t>
    </rPh>
    <rPh sb="144" eb="147">
      <t>ショシサク</t>
    </rPh>
    <rPh sb="148" eb="149">
      <t>モト</t>
    </rPh>
    <rPh sb="165" eb="168">
      <t>テキセイカ</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</si>
</sst>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3"/>
      <color theme="3"/>
      <name val="游ゴシック"/>
      <family val="2"/>
      <charset val="128"/>
      <scheme val="minor"/>
    </font>
    <font>
      <sz val="10"/>
      <color theme="1"/>
      <name val="ＭＳ ゴシック"/>
      <family val="3"/>
      <charset val="128"/>
    </font>
    <font>
      <b/>
      <sz val="10"/>
      <color theme="1"/>
      <name val="ＭＳ ゴシック"/>
      <family val="3"/>
      <charset val="128"/>
    </font>
    <font>
      <sz val="6"/>
      <name val="游ゴシック"/>
      <family val="2"/>
      <charset val="128"/>
      <scheme val="minor"/>
    </font>
    <font>
      <sz val="10"/>
      <color rgb="FF0000CC"/>
      <name val="ＭＳ ゴシック"/>
      <family val="3"/>
      <charset val="128"/>
    </font>
    <font>
      <sz val="9"/>
      <color rgb="FF0000CC"/>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2" applyFont="1" applyBorder="1" applyAlignment="1" applyProtection="1">
      <alignment horizontal="left" vertical="top" wrapText="1"/>
      <protection locked="0"/>
    </xf>
    <xf numFmtId="0" fontId="17" fillId="0" borderId="0" xfId="2" applyFont="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7" fillId="0" borderId="11"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12" xfId="2"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3">
    <cellStyle name="桁区切り" xfId="1" builtinId="6"/>
    <cellStyle name="標準" xfId="0" builtinId="0"/>
    <cellStyle name="標準 2" xfId="2" xr:uid="{ADF4B562-D05D-4779-B8CE-F9D288EE5573}"/>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1.26</c:v>
                </c:pt>
                <c:pt idx="1">
                  <c:v>1.46</c:v>
                </c:pt>
                <c:pt idx="2">
                  <c:v>0.93</c:v>
                </c:pt>
                <c:pt idx="3">
                  <c:v>0.83</c:v>
                </c:pt>
                <c:pt idx="4">
                  <c:v>0.47</c:v>
                </c:pt>
              </c:numCache>
            </c:numRef>
          </c:val>
          <c:extLst>
            <c:ext xmlns:c16="http://schemas.microsoft.com/office/drawing/2014/chart" uri="{C3380CC4-5D6E-409C-BE32-E72D297353CC}">
              <c16:uniqueId val="{00000000-6AF0-423A-9025-C05FEB146A9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0.5</c:v>
                </c:pt>
              </c:numCache>
            </c:numRef>
          </c:val>
          <c:smooth val="0"/>
          <c:extLst>
            <c:ext xmlns:c16="http://schemas.microsoft.com/office/drawing/2014/chart" uri="{C3380CC4-5D6E-409C-BE32-E72D297353CC}">
              <c16:uniqueId val="{00000001-6AF0-423A-9025-C05FEB146A9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51.52</c:v>
                </c:pt>
                <c:pt idx="1">
                  <c:v>51.03</c:v>
                </c:pt>
                <c:pt idx="2">
                  <c:v>48.02</c:v>
                </c:pt>
                <c:pt idx="3">
                  <c:v>48.17</c:v>
                </c:pt>
                <c:pt idx="4">
                  <c:v>48.79</c:v>
                </c:pt>
              </c:numCache>
            </c:numRef>
          </c:val>
          <c:extLst>
            <c:ext xmlns:c16="http://schemas.microsoft.com/office/drawing/2014/chart" uri="{C3380CC4-5D6E-409C-BE32-E72D297353CC}">
              <c16:uniqueId val="{00000000-D490-489E-9464-81815510F70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55.31</c:v>
                </c:pt>
              </c:numCache>
            </c:numRef>
          </c:val>
          <c:smooth val="0"/>
          <c:extLst>
            <c:ext xmlns:c16="http://schemas.microsoft.com/office/drawing/2014/chart" uri="{C3380CC4-5D6E-409C-BE32-E72D297353CC}">
              <c16:uniqueId val="{00000001-D490-489E-9464-81815510F70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80.08</c:v>
                </c:pt>
                <c:pt idx="1">
                  <c:v>80.290000000000006</c:v>
                </c:pt>
                <c:pt idx="2">
                  <c:v>84.02</c:v>
                </c:pt>
                <c:pt idx="3">
                  <c:v>82.07</c:v>
                </c:pt>
                <c:pt idx="4">
                  <c:v>79.86</c:v>
                </c:pt>
              </c:numCache>
            </c:numRef>
          </c:val>
          <c:extLst>
            <c:ext xmlns:c16="http://schemas.microsoft.com/office/drawing/2014/chart" uri="{C3380CC4-5D6E-409C-BE32-E72D297353CC}">
              <c16:uniqueId val="{00000000-DABB-4AFC-A127-DA562977DB4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80.36</c:v>
                </c:pt>
              </c:numCache>
            </c:numRef>
          </c:val>
          <c:smooth val="0"/>
          <c:extLst>
            <c:ext xmlns:c16="http://schemas.microsoft.com/office/drawing/2014/chart" uri="{C3380CC4-5D6E-409C-BE32-E72D297353CC}">
              <c16:uniqueId val="{00000001-DABB-4AFC-A127-DA562977DB4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101.82</c:v>
                </c:pt>
                <c:pt idx="1">
                  <c:v>102.88</c:v>
                </c:pt>
                <c:pt idx="2">
                  <c:v>99.58</c:v>
                </c:pt>
                <c:pt idx="3">
                  <c:v>104.44</c:v>
                </c:pt>
                <c:pt idx="4">
                  <c:v>102.17</c:v>
                </c:pt>
              </c:numCache>
            </c:numRef>
          </c:val>
          <c:extLst>
            <c:ext xmlns:c16="http://schemas.microsoft.com/office/drawing/2014/chart" uri="{C3380CC4-5D6E-409C-BE32-E72D297353CC}">
              <c16:uniqueId val="{00000000-C5ED-4B7F-810D-BAECFC79750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105.92</c:v>
                </c:pt>
              </c:numCache>
            </c:numRef>
          </c:val>
          <c:smooth val="0"/>
          <c:extLst>
            <c:ext xmlns:c16="http://schemas.microsoft.com/office/drawing/2014/chart" uri="{C3380CC4-5D6E-409C-BE32-E72D297353CC}">
              <c16:uniqueId val="{00000001-C5ED-4B7F-810D-BAECFC79750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45.29</c:v>
                </c:pt>
                <c:pt idx="1">
                  <c:v>46.27</c:v>
                </c:pt>
                <c:pt idx="2">
                  <c:v>47.34</c:v>
                </c:pt>
                <c:pt idx="3">
                  <c:v>48.97</c:v>
                </c:pt>
                <c:pt idx="4">
                  <c:v>50.53</c:v>
                </c:pt>
              </c:numCache>
            </c:numRef>
          </c:val>
          <c:extLst>
            <c:ext xmlns:c16="http://schemas.microsoft.com/office/drawing/2014/chart" uri="{C3380CC4-5D6E-409C-BE32-E72D297353CC}">
              <c16:uniqueId val="{00000000-A994-47A9-A026-A1F52C973CB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52.2</c:v>
                </c:pt>
              </c:numCache>
            </c:numRef>
          </c:val>
          <c:smooth val="0"/>
          <c:extLst>
            <c:ext xmlns:c16="http://schemas.microsoft.com/office/drawing/2014/chart" uri="{C3380CC4-5D6E-409C-BE32-E72D297353CC}">
              <c16:uniqueId val="{00000001-A994-47A9-A026-A1F52C973CB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17.8</c:v>
                </c:pt>
                <c:pt idx="1">
                  <c:v>24.01</c:v>
                </c:pt>
                <c:pt idx="2">
                  <c:v>20.64</c:v>
                </c:pt>
                <c:pt idx="3">
                  <c:v>19.93</c:v>
                </c:pt>
                <c:pt idx="4">
                  <c:v>22.15</c:v>
                </c:pt>
              </c:numCache>
            </c:numRef>
          </c:val>
          <c:extLst>
            <c:ext xmlns:c16="http://schemas.microsoft.com/office/drawing/2014/chart" uri="{C3380CC4-5D6E-409C-BE32-E72D297353CC}">
              <c16:uniqueId val="{00000000-37DE-4507-BF9B-42AEBA981A0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20.73</c:v>
                </c:pt>
              </c:numCache>
            </c:numRef>
          </c:val>
          <c:smooth val="0"/>
          <c:extLst>
            <c:ext xmlns:c16="http://schemas.microsoft.com/office/drawing/2014/chart" uri="{C3380CC4-5D6E-409C-BE32-E72D297353CC}">
              <c16:uniqueId val="{00000001-37DE-4507-BF9B-42AEBA981A0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AF-40C8-A177-DF2673AD779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7.78</c:v>
                </c:pt>
              </c:numCache>
            </c:numRef>
          </c:val>
          <c:smooth val="0"/>
          <c:extLst>
            <c:ext xmlns:c16="http://schemas.microsoft.com/office/drawing/2014/chart" uri="{C3380CC4-5D6E-409C-BE32-E72D297353CC}">
              <c16:uniqueId val="{00000001-0FAF-40C8-A177-DF2673AD779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114.27</c:v>
                </c:pt>
                <c:pt idx="1">
                  <c:v>109.98</c:v>
                </c:pt>
                <c:pt idx="2">
                  <c:v>106.27</c:v>
                </c:pt>
                <c:pt idx="3">
                  <c:v>105.58</c:v>
                </c:pt>
                <c:pt idx="4">
                  <c:v>98.98</c:v>
                </c:pt>
              </c:numCache>
            </c:numRef>
          </c:val>
          <c:extLst>
            <c:ext xmlns:c16="http://schemas.microsoft.com/office/drawing/2014/chart" uri="{C3380CC4-5D6E-409C-BE32-E72D297353CC}">
              <c16:uniqueId val="{00000000-4958-4DF3-BD40-18A56795B8A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364.46</c:v>
                </c:pt>
              </c:numCache>
            </c:numRef>
          </c:val>
          <c:smooth val="0"/>
          <c:extLst>
            <c:ext xmlns:c16="http://schemas.microsoft.com/office/drawing/2014/chart" uri="{C3380CC4-5D6E-409C-BE32-E72D297353CC}">
              <c16:uniqueId val="{00000001-4958-4DF3-BD40-18A56795B8A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787.1</c:v>
                </c:pt>
                <c:pt idx="1">
                  <c:v>751.7</c:v>
                </c:pt>
                <c:pt idx="2">
                  <c:v>713.98</c:v>
                </c:pt>
                <c:pt idx="3">
                  <c:v>689.9</c:v>
                </c:pt>
                <c:pt idx="4">
                  <c:v>656.8</c:v>
                </c:pt>
              </c:numCache>
            </c:numRef>
          </c:val>
          <c:extLst>
            <c:ext xmlns:c16="http://schemas.microsoft.com/office/drawing/2014/chart" uri="{C3380CC4-5D6E-409C-BE32-E72D297353CC}">
              <c16:uniqueId val="{00000000-C5D8-4BAB-89A6-29EFE42402B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403.72</c:v>
                </c:pt>
              </c:numCache>
            </c:numRef>
          </c:val>
          <c:smooth val="0"/>
          <c:extLst>
            <c:ext xmlns:c16="http://schemas.microsoft.com/office/drawing/2014/chart" uri="{C3380CC4-5D6E-409C-BE32-E72D297353CC}">
              <c16:uniqueId val="{00000001-C5D8-4BAB-89A6-29EFE42402B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84.99</c:v>
                </c:pt>
                <c:pt idx="1">
                  <c:v>82.5</c:v>
                </c:pt>
                <c:pt idx="2">
                  <c:v>83.98</c:v>
                </c:pt>
                <c:pt idx="3">
                  <c:v>89.96</c:v>
                </c:pt>
                <c:pt idx="4">
                  <c:v>86.72</c:v>
                </c:pt>
              </c:numCache>
            </c:numRef>
          </c:val>
          <c:extLst>
            <c:ext xmlns:c16="http://schemas.microsoft.com/office/drawing/2014/chart" uri="{C3380CC4-5D6E-409C-BE32-E72D297353CC}">
              <c16:uniqueId val="{00000000-12F0-4CF8-8A16-1A6269AB6A1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92.17</c:v>
                </c:pt>
              </c:numCache>
            </c:numRef>
          </c:val>
          <c:smooth val="0"/>
          <c:extLst>
            <c:ext xmlns:c16="http://schemas.microsoft.com/office/drawing/2014/chart" uri="{C3380CC4-5D6E-409C-BE32-E72D297353CC}">
              <c16:uniqueId val="{00000001-12F0-4CF8-8A16-1A6269AB6A1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299.92</c:v>
                </c:pt>
                <c:pt idx="1">
                  <c:v>309.44</c:v>
                </c:pt>
                <c:pt idx="2">
                  <c:v>303.20999999999998</c:v>
                </c:pt>
                <c:pt idx="3">
                  <c:v>283.33999999999997</c:v>
                </c:pt>
                <c:pt idx="4">
                  <c:v>294.19</c:v>
                </c:pt>
              </c:numCache>
            </c:numRef>
          </c:val>
          <c:extLst>
            <c:ext xmlns:c16="http://schemas.microsoft.com/office/drawing/2014/chart" uri="{C3380CC4-5D6E-409C-BE32-E72D297353CC}">
              <c16:uniqueId val="{00000000-F658-44A0-B5A5-F389BDAA32E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188.51</c:v>
                </c:pt>
              </c:numCache>
            </c:numRef>
          </c:val>
          <c:smooth val="0"/>
          <c:extLst>
            <c:ext xmlns:c16="http://schemas.microsoft.com/office/drawing/2014/chart" uri="{C3380CC4-5D6E-409C-BE32-E72D297353CC}">
              <c16:uniqueId val="{00000001-F658-44A0-B5A5-F389BDAA32E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52"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島根県　大田市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32773</v>
      </c>
      <c r="AM8" s="45"/>
      <c r="AN8" s="45"/>
      <c r="AO8" s="45"/>
      <c r="AP8" s="45"/>
      <c r="AQ8" s="45"/>
      <c r="AR8" s="45"/>
      <c r="AS8" s="45"/>
      <c r="AT8" s="46">
        <f>データ!$S$6</f>
        <v>435.34</v>
      </c>
      <c r="AU8" s="47"/>
      <c r="AV8" s="47"/>
      <c r="AW8" s="47"/>
      <c r="AX8" s="47"/>
      <c r="AY8" s="47"/>
      <c r="AZ8" s="47"/>
      <c r="BA8" s="47"/>
      <c r="BB8" s="48">
        <f>データ!$T$6</f>
        <v>75.28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57.17</v>
      </c>
      <c r="J10" s="47"/>
      <c r="K10" s="47"/>
      <c r="L10" s="47"/>
      <c r="M10" s="47"/>
      <c r="N10" s="47"/>
      <c r="O10" s="81"/>
      <c r="P10" s="48">
        <f>データ!$P$6</f>
        <v>91.71</v>
      </c>
      <c r="Q10" s="48"/>
      <c r="R10" s="48"/>
      <c r="S10" s="48"/>
      <c r="T10" s="48"/>
      <c r="U10" s="48"/>
      <c r="V10" s="48"/>
      <c r="W10" s="45">
        <f>データ!$Q$6</f>
        <v>5005</v>
      </c>
      <c r="X10" s="45"/>
      <c r="Y10" s="45"/>
      <c r="Z10" s="45"/>
      <c r="AA10" s="45"/>
      <c r="AB10" s="45"/>
      <c r="AC10" s="45"/>
      <c r="AD10" s="2"/>
      <c r="AE10" s="2"/>
      <c r="AF10" s="2"/>
      <c r="AG10" s="2"/>
      <c r="AH10" s="2"/>
      <c r="AI10" s="2"/>
      <c r="AJ10" s="2"/>
      <c r="AK10" s="2"/>
      <c r="AL10" s="45">
        <f>データ!$U$6</f>
        <v>29824</v>
      </c>
      <c r="AM10" s="45"/>
      <c r="AN10" s="45"/>
      <c r="AO10" s="45"/>
      <c r="AP10" s="45"/>
      <c r="AQ10" s="45"/>
      <c r="AR10" s="45"/>
      <c r="AS10" s="45"/>
      <c r="AT10" s="46">
        <f>データ!$V$6</f>
        <v>85.94</v>
      </c>
      <c r="AU10" s="47"/>
      <c r="AV10" s="47"/>
      <c r="AW10" s="47"/>
      <c r="AX10" s="47"/>
      <c r="AY10" s="47"/>
      <c r="AZ10" s="47"/>
      <c r="BA10" s="47"/>
      <c r="BB10" s="48">
        <f>データ!$W$6</f>
        <v>347.03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3" t="s">
        <v>111</v>
      </c>
      <c r="BM16" s="94"/>
      <c r="BN16" s="94"/>
      <c r="BO16" s="94"/>
      <c r="BP16" s="94"/>
      <c r="BQ16" s="94"/>
      <c r="BR16" s="94"/>
      <c r="BS16" s="94"/>
      <c r="BT16" s="94"/>
      <c r="BU16" s="94"/>
      <c r="BV16" s="94"/>
      <c r="BW16" s="94"/>
      <c r="BX16" s="94"/>
      <c r="BY16" s="94"/>
      <c r="BZ16" s="9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3"/>
      <c r="BM17" s="94"/>
      <c r="BN17" s="94"/>
      <c r="BO17" s="94"/>
      <c r="BP17" s="94"/>
      <c r="BQ17" s="94"/>
      <c r="BR17" s="94"/>
      <c r="BS17" s="94"/>
      <c r="BT17" s="94"/>
      <c r="BU17" s="94"/>
      <c r="BV17" s="94"/>
      <c r="BW17" s="94"/>
      <c r="BX17" s="94"/>
      <c r="BY17" s="94"/>
      <c r="BZ17" s="9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3"/>
      <c r="BM18" s="94"/>
      <c r="BN18" s="94"/>
      <c r="BO18" s="94"/>
      <c r="BP18" s="94"/>
      <c r="BQ18" s="94"/>
      <c r="BR18" s="94"/>
      <c r="BS18" s="94"/>
      <c r="BT18" s="94"/>
      <c r="BU18" s="94"/>
      <c r="BV18" s="94"/>
      <c r="BW18" s="94"/>
      <c r="BX18" s="94"/>
      <c r="BY18" s="94"/>
      <c r="BZ18" s="9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3"/>
      <c r="BM19" s="94"/>
      <c r="BN19" s="94"/>
      <c r="BO19" s="94"/>
      <c r="BP19" s="94"/>
      <c r="BQ19" s="94"/>
      <c r="BR19" s="94"/>
      <c r="BS19" s="94"/>
      <c r="BT19" s="94"/>
      <c r="BU19" s="94"/>
      <c r="BV19" s="94"/>
      <c r="BW19" s="94"/>
      <c r="BX19" s="94"/>
      <c r="BY19" s="94"/>
      <c r="BZ19" s="9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3"/>
      <c r="BM20" s="94"/>
      <c r="BN20" s="94"/>
      <c r="BO20" s="94"/>
      <c r="BP20" s="94"/>
      <c r="BQ20" s="94"/>
      <c r="BR20" s="94"/>
      <c r="BS20" s="94"/>
      <c r="BT20" s="94"/>
      <c r="BU20" s="94"/>
      <c r="BV20" s="94"/>
      <c r="BW20" s="94"/>
      <c r="BX20" s="94"/>
      <c r="BY20" s="94"/>
      <c r="BZ20" s="9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3"/>
      <c r="BM21" s="94"/>
      <c r="BN21" s="94"/>
      <c r="BO21" s="94"/>
      <c r="BP21" s="94"/>
      <c r="BQ21" s="94"/>
      <c r="BR21" s="94"/>
      <c r="BS21" s="94"/>
      <c r="BT21" s="94"/>
      <c r="BU21" s="94"/>
      <c r="BV21" s="94"/>
      <c r="BW21" s="94"/>
      <c r="BX21" s="94"/>
      <c r="BY21" s="94"/>
      <c r="BZ21" s="9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3"/>
      <c r="BM22" s="94"/>
      <c r="BN22" s="94"/>
      <c r="BO22" s="94"/>
      <c r="BP22" s="94"/>
      <c r="BQ22" s="94"/>
      <c r="BR22" s="94"/>
      <c r="BS22" s="94"/>
      <c r="BT22" s="94"/>
      <c r="BU22" s="94"/>
      <c r="BV22" s="94"/>
      <c r="BW22" s="94"/>
      <c r="BX22" s="94"/>
      <c r="BY22" s="94"/>
      <c r="BZ22" s="9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3"/>
      <c r="BM23" s="94"/>
      <c r="BN23" s="94"/>
      <c r="BO23" s="94"/>
      <c r="BP23" s="94"/>
      <c r="BQ23" s="94"/>
      <c r="BR23" s="94"/>
      <c r="BS23" s="94"/>
      <c r="BT23" s="94"/>
      <c r="BU23" s="94"/>
      <c r="BV23" s="94"/>
      <c r="BW23" s="94"/>
      <c r="BX23" s="94"/>
      <c r="BY23" s="94"/>
      <c r="BZ23" s="9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3"/>
      <c r="BM24" s="94"/>
      <c r="BN24" s="94"/>
      <c r="BO24" s="94"/>
      <c r="BP24" s="94"/>
      <c r="BQ24" s="94"/>
      <c r="BR24" s="94"/>
      <c r="BS24" s="94"/>
      <c r="BT24" s="94"/>
      <c r="BU24" s="94"/>
      <c r="BV24" s="94"/>
      <c r="BW24" s="94"/>
      <c r="BX24" s="94"/>
      <c r="BY24" s="94"/>
      <c r="BZ24" s="9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3"/>
      <c r="BM25" s="94"/>
      <c r="BN25" s="94"/>
      <c r="BO25" s="94"/>
      <c r="BP25" s="94"/>
      <c r="BQ25" s="94"/>
      <c r="BR25" s="94"/>
      <c r="BS25" s="94"/>
      <c r="BT25" s="94"/>
      <c r="BU25" s="94"/>
      <c r="BV25" s="94"/>
      <c r="BW25" s="94"/>
      <c r="BX25" s="94"/>
      <c r="BY25" s="94"/>
      <c r="BZ25" s="9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3"/>
      <c r="BM26" s="94"/>
      <c r="BN26" s="94"/>
      <c r="BO26" s="94"/>
      <c r="BP26" s="94"/>
      <c r="BQ26" s="94"/>
      <c r="BR26" s="94"/>
      <c r="BS26" s="94"/>
      <c r="BT26" s="94"/>
      <c r="BU26" s="94"/>
      <c r="BV26" s="94"/>
      <c r="BW26" s="94"/>
      <c r="BX26" s="94"/>
      <c r="BY26" s="94"/>
      <c r="BZ26" s="9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3"/>
      <c r="BM27" s="94"/>
      <c r="BN27" s="94"/>
      <c r="BO27" s="94"/>
      <c r="BP27" s="94"/>
      <c r="BQ27" s="94"/>
      <c r="BR27" s="94"/>
      <c r="BS27" s="94"/>
      <c r="BT27" s="94"/>
      <c r="BU27" s="94"/>
      <c r="BV27" s="94"/>
      <c r="BW27" s="94"/>
      <c r="BX27" s="94"/>
      <c r="BY27" s="94"/>
      <c r="BZ27" s="9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3"/>
      <c r="BM28" s="94"/>
      <c r="BN28" s="94"/>
      <c r="BO28" s="94"/>
      <c r="BP28" s="94"/>
      <c r="BQ28" s="94"/>
      <c r="BR28" s="94"/>
      <c r="BS28" s="94"/>
      <c r="BT28" s="94"/>
      <c r="BU28" s="94"/>
      <c r="BV28" s="94"/>
      <c r="BW28" s="94"/>
      <c r="BX28" s="94"/>
      <c r="BY28" s="94"/>
      <c r="BZ28" s="9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3"/>
      <c r="BM29" s="94"/>
      <c r="BN29" s="94"/>
      <c r="BO29" s="94"/>
      <c r="BP29" s="94"/>
      <c r="BQ29" s="94"/>
      <c r="BR29" s="94"/>
      <c r="BS29" s="94"/>
      <c r="BT29" s="94"/>
      <c r="BU29" s="94"/>
      <c r="BV29" s="94"/>
      <c r="BW29" s="94"/>
      <c r="BX29" s="94"/>
      <c r="BY29" s="94"/>
      <c r="BZ29" s="9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3"/>
      <c r="BM30" s="94"/>
      <c r="BN30" s="94"/>
      <c r="BO30" s="94"/>
      <c r="BP30" s="94"/>
      <c r="BQ30" s="94"/>
      <c r="BR30" s="94"/>
      <c r="BS30" s="94"/>
      <c r="BT30" s="94"/>
      <c r="BU30" s="94"/>
      <c r="BV30" s="94"/>
      <c r="BW30" s="94"/>
      <c r="BX30" s="94"/>
      <c r="BY30" s="94"/>
      <c r="BZ30" s="9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3"/>
      <c r="BM31" s="94"/>
      <c r="BN31" s="94"/>
      <c r="BO31" s="94"/>
      <c r="BP31" s="94"/>
      <c r="BQ31" s="94"/>
      <c r="BR31" s="94"/>
      <c r="BS31" s="94"/>
      <c r="BT31" s="94"/>
      <c r="BU31" s="94"/>
      <c r="BV31" s="94"/>
      <c r="BW31" s="94"/>
      <c r="BX31" s="94"/>
      <c r="BY31" s="94"/>
      <c r="BZ31" s="9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3"/>
      <c r="BM32" s="94"/>
      <c r="BN32" s="94"/>
      <c r="BO32" s="94"/>
      <c r="BP32" s="94"/>
      <c r="BQ32" s="94"/>
      <c r="BR32" s="94"/>
      <c r="BS32" s="94"/>
      <c r="BT32" s="94"/>
      <c r="BU32" s="94"/>
      <c r="BV32" s="94"/>
      <c r="BW32" s="94"/>
      <c r="BX32" s="94"/>
      <c r="BY32" s="94"/>
      <c r="BZ32" s="9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3"/>
      <c r="BM33" s="94"/>
      <c r="BN33" s="94"/>
      <c r="BO33" s="94"/>
      <c r="BP33" s="94"/>
      <c r="BQ33" s="94"/>
      <c r="BR33" s="94"/>
      <c r="BS33" s="94"/>
      <c r="BT33" s="94"/>
      <c r="BU33" s="94"/>
      <c r="BV33" s="94"/>
      <c r="BW33" s="94"/>
      <c r="BX33" s="94"/>
      <c r="BY33" s="94"/>
      <c r="BZ33" s="9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3"/>
      <c r="BM34" s="94"/>
      <c r="BN34" s="94"/>
      <c r="BO34" s="94"/>
      <c r="BP34" s="94"/>
      <c r="BQ34" s="94"/>
      <c r="BR34" s="94"/>
      <c r="BS34" s="94"/>
      <c r="BT34" s="94"/>
      <c r="BU34" s="94"/>
      <c r="BV34" s="94"/>
      <c r="BW34" s="94"/>
      <c r="BX34" s="94"/>
      <c r="BY34" s="94"/>
      <c r="BZ34" s="9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3"/>
      <c r="BM35" s="94"/>
      <c r="BN35" s="94"/>
      <c r="BO35" s="94"/>
      <c r="BP35" s="94"/>
      <c r="BQ35" s="94"/>
      <c r="BR35" s="94"/>
      <c r="BS35" s="94"/>
      <c r="BT35" s="94"/>
      <c r="BU35" s="94"/>
      <c r="BV35" s="94"/>
      <c r="BW35" s="94"/>
      <c r="BX35" s="94"/>
      <c r="BY35" s="94"/>
      <c r="BZ35" s="9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3"/>
      <c r="BM36" s="94"/>
      <c r="BN36" s="94"/>
      <c r="BO36" s="94"/>
      <c r="BP36" s="94"/>
      <c r="BQ36" s="94"/>
      <c r="BR36" s="94"/>
      <c r="BS36" s="94"/>
      <c r="BT36" s="94"/>
      <c r="BU36" s="94"/>
      <c r="BV36" s="94"/>
      <c r="BW36" s="94"/>
      <c r="BX36" s="94"/>
      <c r="BY36" s="94"/>
      <c r="BZ36" s="9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3"/>
      <c r="BM37" s="94"/>
      <c r="BN37" s="94"/>
      <c r="BO37" s="94"/>
      <c r="BP37" s="94"/>
      <c r="BQ37" s="94"/>
      <c r="BR37" s="94"/>
      <c r="BS37" s="94"/>
      <c r="BT37" s="94"/>
      <c r="BU37" s="94"/>
      <c r="BV37" s="94"/>
      <c r="BW37" s="94"/>
      <c r="BX37" s="94"/>
      <c r="BY37" s="94"/>
      <c r="BZ37" s="9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3"/>
      <c r="BM38" s="94"/>
      <c r="BN38" s="94"/>
      <c r="BO38" s="94"/>
      <c r="BP38" s="94"/>
      <c r="BQ38" s="94"/>
      <c r="BR38" s="94"/>
      <c r="BS38" s="94"/>
      <c r="BT38" s="94"/>
      <c r="BU38" s="94"/>
      <c r="BV38" s="94"/>
      <c r="BW38" s="94"/>
      <c r="BX38" s="94"/>
      <c r="BY38" s="94"/>
      <c r="BZ38" s="9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3"/>
      <c r="BM39" s="94"/>
      <c r="BN39" s="94"/>
      <c r="BO39" s="94"/>
      <c r="BP39" s="94"/>
      <c r="BQ39" s="94"/>
      <c r="BR39" s="94"/>
      <c r="BS39" s="94"/>
      <c r="BT39" s="94"/>
      <c r="BU39" s="94"/>
      <c r="BV39" s="94"/>
      <c r="BW39" s="94"/>
      <c r="BX39" s="94"/>
      <c r="BY39" s="94"/>
      <c r="BZ39" s="9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3"/>
      <c r="BM40" s="94"/>
      <c r="BN40" s="94"/>
      <c r="BO40" s="94"/>
      <c r="BP40" s="94"/>
      <c r="BQ40" s="94"/>
      <c r="BR40" s="94"/>
      <c r="BS40" s="94"/>
      <c r="BT40" s="94"/>
      <c r="BU40" s="94"/>
      <c r="BV40" s="94"/>
      <c r="BW40" s="94"/>
      <c r="BX40" s="94"/>
      <c r="BY40" s="94"/>
      <c r="BZ40" s="9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3"/>
      <c r="BM41" s="94"/>
      <c r="BN41" s="94"/>
      <c r="BO41" s="94"/>
      <c r="BP41" s="94"/>
      <c r="BQ41" s="94"/>
      <c r="BR41" s="94"/>
      <c r="BS41" s="94"/>
      <c r="BT41" s="94"/>
      <c r="BU41" s="94"/>
      <c r="BV41" s="94"/>
      <c r="BW41" s="94"/>
      <c r="BX41" s="94"/>
      <c r="BY41" s="94"/>
      <c r="BZ41" s="9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3"/>
      <c r="BM42" s="94"/>
      <c r="BN42" s="94"/>
      <c r="BO42" s="94"/>
      <c r="BP42" s="94"/>
      <c r="BQ42" s="94"/>
      <c r="BR42" s="94"/>
      <c r="BS42" s="94"/>
      <c r="BT42" s="94"/>
      <c r="BU42" s="94"/>
      <c r="BV42" s="94"/>
      <c r="BW42" s="94"/>
      <c r="BX42" s="94"/>
      <c r="BY42" s="94"/>
      <c r="BZ42" s="9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3"/>
      <c r="BM43" s="94"/>
      <c r="BN43" s="94"/>
      <c r="BO43" s="94"/>
      <c r="BP43" s="94"/>
      <c r="BQ43" s="94"/>
      <c r="BR43" s="94"/>
      <c r="BS43" s="94"/>
      <c r="BT43" s="94"/>
      <c r="BU43" s="94"/>
      <c r="BV43" s="94"/>
      <c r="BW43" s="94"/>
      <c r="BX43" s="94"/>
      <c r="BY43" s="94"/>
      <c r="BZ43" s="9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3"/>
      <c r="BM44" s="94"/>
      <c r="BN44" s="94"/>
      <c r="BO44" s="94"/>
      <c r="BP44" s="94"/>
      <c r="BQ44" s="94"/>
      <c r="BR44" s="94"/>
      <c r="BS44" s="94"/>
      <c r="BT44" s="94"/>
      <c r="BU44" s="94"/>
      <c r="BV44" s="94"/>
      <c r="BW44" s="94"/>
      <c r="BX44" s="94"/>
      <c r="BY44" s="94"/>
      <c r="BZ44" s="9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110</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DTcQ0zPZ9j4xQXf7I4xPMBqiswH/Z8lSeMnojYI81zzrL5DSHk5CfR6ufX6LM9NpewZthn2vNCmeFe3MoZqyWQ==" saltValue="1lxJfum4/CZQ6/rd9Xnni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322059</v>
      </c>
      <c r="D6" s="20">
        <f t="shared" si="3"/>
        <v>46</v>
      </c>
      <c r="E6" s="20">
        <f t="shared" si="3"/>
        <v>1</v>
      </c>
      <c r="F6" s="20">
        <f t="shared" si="3"/>
        <v>0</v>
      </c>
      <c r="G6" s="20">
        <f t="shared" si="3"/>
        <v>1</v>
      </c>
      <c r="H6" s="20" t="str">
        <f t="shared" si="3"/>
        <v>島根県　大田市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57.17</v>
      </c>
      <c r="P6" s="21">
        <f t="shared" si="3"/>
        <v>91.71</v>
      </c>
      <c r="Q6" s="21">
        <f t="shared" si="3"/>
        <v>5005</v>
      </c>
      <c r="R6" s="21">
        <f t="shared" si="3"/>
        <v>32773</v>
      </c>
      <c r="S6" s="21">
        <f t="shared" si="3"/>
        <v>435.34</v>
      </c>
      <c r="T6" s="21">
        <f t="shared" si="3"/>
        <v>75.28</v>
      </c>
      <c r="U6" s="21">
        <f t="shared" si="3"/>
        <v>29824</v>
      </c>
      <c r="V6" s="21">
        <f t="shared" si="3"/>
        <v>85.94</v>
      </c>
      <c r="W6" s="21">
        <f t="shared" si="3"/>
        <v>347.03</v>
      </c>
      <c r="X6" s="22">
        <f>IF(X7="",NA(),X7)</f>
        <v>101.82</v>
      </c>
      <c r="Y6" s="22">
        <f t="shared" ref="Y6:AG6" si="4">IF(Y7="",NA(),Y7)</f>
        <v>102.88</v>
      </c>
      <c r="Z6" s="22">
        <f t="shared" si="4"/>
        <v>99.58</v>
      </c>
      <c r="AA6" s="22">
        <f t="shared" si="4"/>
        <v>104.44</v>
      </c>
      <c r="AB6" s="22">
        <f t="shared" si="4"/>
        <v>102.17</v>
      </c>
      <c r="AC6" s="22">
        <f t="shared" si="4"/>
        <v>110.66</v>
      </c>
      <c r="AD6" s="22">
        <f t="shared" si="4"/>
        <v>109.01</v>
      </c>
      <c r="AE6" s="22">
        <f t="shared" si="4"/>
        <v>108.83</v>
      </c>
      <c r="AF6" s="22">
        <f t="shared" si="4"/>
        <v>109.23</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7.78</v>
      </c>
      <c r="AS6" s="21" t="str">
        <f>IF(AS7="","",IF(AS7="-","【-】","【"&amp;SUBSTITUTE(TEXT(AS7,"#,##0.00"),"-","△")&amp;"】"))</f>
        <v>【1.34】</v>
      </c>
      <c r="AT6" s="22">
        <f>IF(AT7="",NA(),AT7)</f>
        <v>114.27</v>
      </c>
      <c r="AU6" s="22">
        <f t="shared" ref="AU6:BC6" si="6">IF(AU7="",NA(),AU7)</f>
        <v>109.98</v>
      </c>
      <c r="AV6" s="22">
        <f t="shared" si="6"/>
        <v>106.27</v>
      </c>
      <c r="AW6" s="22">
        <f t="shared" si="6"/>
        <v>105.58</v>
      </c>
      <c r="AX6" s="22">
        <f t="shared" si="6"/>
        <v>98.98</v>
      </c>
      <c r="AY6" s="22">
        <f t="shared" si="6"/>
        <v>366.03</v>
      </c>
      <c r="AZ6" s="22">
        <f t="shared" si="6"/>
        <v>365.18</v>
      </c>
      <c r="BA6" s="22">
        <f t="shared" si="6"/>
        <v>327.77</v>
      </c>
      <c r="BB6" s="22">
        <f t="shared" si="6"/>
        <v>338.02</v>
      </c>
      <c r="BC6" s="22">
        <f t="shared" si="6"/>
        <v>364.46</v>
      </c>
      <c r="BD6" s="21" t="str">
        <f>IF(BD7="","",IF(BD7="-","【-】","【"&amp;SUBSTITUTE(TEXT(BD7,"#,##0.00"),"-","△")&amp;"】"))</f>
        <v>【252.29】</v>
      </c>
      <c r="BE6" s="22">
        <f>IF(BE7="",NA(),BE7)</f>
        <v>787.1</v>
      </c>
      <c r="BF6" s="22">
        <f t="shared" ref="BF6:BN6" si="7">IF(BF7="",NA(),BF7)</f>
        <v>751.7</v>
      </c>
      <c r="BG6" s="22">
        <f t="shared" si="7"/>
        <v>713.98</v>
      </c>
      <c r="BH6" s="22">
        <f t="shared" si="7"/>
        <v>689.9</v>
      </c>
      <c r="BI6" s="22">
        <f t="shared" si="7"/>
        <v>656.8</v>
      </c>
      <c r="BJ6" s="22">
        <f t="shared" si="7"/>
        <v>370.12</v>
      </c>
      <c r="BK6" s="22">
        <f t="shared" si="7"/>
        <v>371.65</v>
      </c>
      <c r="BL6" s="22">
        <f t="shared" si="7"/>
        <v>397.1</v>
      </c>
      <c r="BM6" s="22">
        <f t="shared" si="7"/>
        <v>379.91</v>
      </c>
      <c r="BN6" s="22">
        <f t="shared" si="7"/>
        <v>403.72</v>
      </c>
      <c r="BO6" s="21" t="str">
        <f>IF(BO7="","",IF(BO7="-","【-】","【"&amp;SUBSTITUTE(TEXT(BO7,"#,##0.00"),"-","△")&amp;"】"))</f>
        <v>【268.07】</v>
      </c>
      <c r="BP6" s="22">
        <f>IF(BP7="",NA(),BP7)</f>
        <v>84.99</v>
      </c>
      <c r="BQ6" s="22">
        <f t="shared" ref="BQ6:BY6" si="8">IF(BQ7="",NA(),BQ7)</f>
        <v>82.5</v>
      </c>
      <c r="BR6" s="22">
        <f t="shared" si="8"/>
        <v>83.98</v>
      </c>
      <c r="BS6" s="22">
        <f t="shared" si="8"/>
        <v>89.96</v>
      </c>
      <c r="BT6" s="22">
        <f t="shared" si="8"/>
        <v>86.72</v>
      </c>
      <c r="BU6" s="22">
        <f t="shared" si="8"/>
        <v>100.42</v>
      </c>
      <c r="BV6" s="22">
        <f t="shared" si="8"/>
        <v>98.77</v>
      </c>
      <c r="BW6" s="22">
        <f t="shared" si="8"/>
        <v>95.79</v>
      </c>
      <c r="BX6" s="22">
        <f t="shared" si="8"/>
        <v>98.3</v>
      </c>
      <c r="BY6" s="22">
        <f t="shared" si="8"/>
        <v>92.17</v>
      </c>
      <c r="BZ6" s="21" t="str">
        <f>IF(BZ7="","",IF(BZ7="-","【-】","【"&amp;SUBSTITUTE(TEXT(BZ7,"#,##0.00"),"-","△")&amp;"】"))</f>
        <v>【97.47】</v>
      </c>
      <c r="CA6" s="22">
        <f>IF(CA7="",NA(),CA7)</f>
        <v>299.92</v>
      </c>
      <c r="CB6" s="22">
        <f t="shared" ref="CB6:CJ6" si="9">IF(CB7="",NA(),CB7)</f>
        <v>309.44</v>
      </c>
      <c r="CC6" s="22">
        <f t="shared" si="9"/>
        <v>303.20999999999998</v>
      </c>
      <c r="CD6" s="22">
        <f t="shared" si="9"/>
        <v>283.33999999999997</v>
      </c>
      <c r="CE6" s="22">
        <f t="shared" si="9"/>
        <v>294.19</v>
      </c>
      <c r="CF6" s="22">
        <f t="shared" si="9"/>
        <v>171.67</v>
      </c>
      <c r="CG6" s="22">
        <f t="shared" si="9"/>
        <v>173.67</v>
      </c>
      <c r="CH6" s="22">
        <f t="shared" si="9"/>
        <v>171.13</v>
      </c>
      <c r="CI6" s="22">
        <f t="shared" si="9"/>
        <v>173.7</v>
      </c>
      <c r="CJ6" s="22">
        <f t="shared" si="9"/>
        <v>188.51</v>
      </c>
      <c r="CK6" s="21" t="str">
        <f>IF(CK7="","",IF(CK7="-","【-】","【"&amp;SUBSTITUTE(TEXT(CK7,"#,##0.00"),"-","△")&amp;"】"))</f>
        <v>【174.75】</v>
      </c>
      <c r="CL6" s="22">
        <f>IF(CL7="",NA(),CL7)</f>
        <v>51.52</v>
      </c>
      <c r="CM6" s="22">
        <f t="shared" ref="CM6:CU6" si="10">IF(CM7="",NA(),CM7)</f>
        <v>51.03</v>
      </c>
      <c r="CN6" s="22">
        <f t="shared" si="10"/>
        <v>48.02</v>
      </c>
      <c r="CO6" s="22">
        <f t="shared" si="10"/>
        <v>48.17</v>
      </c>
      <c r="CP6" s="22">
        <f t="shared" si="10"/>
        <v>48.79</v>
      </c>
      <c r="CQ6" s="22">
        <f t="shared" si="10"/>
        <v>59.74</v>
      </c>
      <c r="CR6" s="22">
        <f t="shared" si="10"/>
        <v>59.67</v>
      </c>
      <c r="CS6" s="22">
        <f t="shared" si="10"/>
        <v>60.12</v>
      </c>
      <c r="CT6" s="22">
        <f t="shared" si="10"/>
        <v>60.34</v>
      </c>
      <c r="CU6" s="22">
        <f t="shared" si="10"/>
        <v>55.31</v>
      </c>
      <c r="CV6" s="21" t="str">
        <f>IF(CV7="","",IF(CV7="-","【-】","【"&amp;SUBSTITUTE(TEXT(CV7,"#,##0.00"),"-","△")&amp;"】"))</f>
        <v>【59.97】</v>
      </c>
      <c r="CW6" s="22">
        <f>IF(CW7="",NA(),CW7)</f>
        <v>80.08</v>
      </c>
      <c r="CX6" s="22">
        <f t="shared" ref="CX6:DF6" si="11">IF(CX7="",NA(),CX7)</f>
        <v>80.290000000000006</v>
      </c>
      <c r="CY6" s="22">
        <f t="shared" si="11"/>
        <v>84.02</v>
      </c>
      <c r="CZ6" s="22">
        <f t="shared" si="11"/>
        <v>82.07</v>
      </c>
      <c r="DA6" s="22">
        <f t="shared" si="11"/>
        <v>79.86</v>
      </c>
      <c r="DB6" s="22">
        <f t="shared" si="11"/>
        <v>84.8</v>
      </c>
      <c r="DC6" s="22">
        <f t="shared" si="11"/>
        <v>84.6</v>
      </c>
      <c r="DD6" s="22">
        <f t="shared" si="11"/>
        <v>84.24</v>
      </c>
      <c r="DE6" s="22">
        <f t="shared" si="11"/>
        <v>84.19</v>
      </c>
      <c r="DF6" s="22">
        <f t="shared" si="11"/>
        <v>80.36</v>
      </c>
      <c r="DG6" s="21" t="str">
        <f>IF(DG7="","",IF(DG7="-","【-】","【"&amp;SUBSTITUTE(TEXT(DG7,"#,##0.00"),"-","△")&amp;"】"))</f>
        <v>【89.76】</v>
      </c>
      <c r="DH6" s="22">
        <f>IF(DH7="",NA(),DH7)</f>
        <v>45.29</v>
      </c>
      <c r="DI6" s="22">
        <f t="shared" ref="DI6:DQ6" si="12">IF(DI7="",NA(),DI7)</f>
        <v>46.27</v>
      </c>
      <c r="DJ6" s="22">
        <f t="shared" si="12"/>
        <v>47.34</v>
      </c>
      <c r="DK6" s="22">
        <f t="shared" si="12"/>
        <v>48.97</v>
      </c>
      <c r="DL6" s="22">
        <f t="shared" si="12"/>
        <v>50.53</v>
      </c>
      <c r="DM6" s="22">
        <f t="shared" si="12"/>
        <v>47.66</v>
      </c>
      <c r="DN6" s="22">
        <f t="shared" si="12"/>
        <v>48.17</v>
      </c>
      <c r="DO6" s="22">
        <f t="shared" si="12"/>
        <v>48.83</v>
      </c>
      <c r="DP6" s="22">
        <f t="shared" si="12"/>
        <v>49.96</v>
      </c>
      <c r="DQ6" s="22">
        <f t="shared" si="12"/>
        <v>52.2</v>
      </c>
      <c r="DR6" s="21" t="str">
        <f>IF(DR7="","",IF(DR7="-","【-】","【"&amp;SUBSTITUTE(TEXT(DR7,"#,##0.00"),"-","△")&amp;"】"))</f>
        <v>【51.51】</v>
      </c>
      <c r="DS6" s="22">
        <f>IF(DS7="",NA(),DS7)</f>
        <v>17.8</v>
      </c>
      <c r="DT6" s="22">
        <f t="shared" ref="DT6:EB6" si="13">IF(DT7="",NA(),DT7)</f>
        <v>24.01</v>
      </c>
      <c r="DU6" s="22">
        <f t="shared" si="13"/>
        <v>20.64</v>
      </c>
      <c r="DV6" s="22">
        <f t="shared" si="13"/>
        <v>19.93</v>
      </c>
      <c r="DW6" s="22">
        <f t="shared" si="13"/>
        <v>22.15</v>
      </c>
      <c r="DX6" s="22">
        <f t="shared" si="13"/>
        <v>15.1</v>
      </c>
      <c r="DY6" s="22">
        <f t="shared" si="13"/>
        <v>17.12</v>
      </c>
      <c r="DZ6" s="22">
        <f t="shared" si="13"/>
        <v>18.18</v>
      </c>
      <c r="EA6" s="22">
        <f t="shared" si="13"/>
        <v>19.32</v>
      </c>
      <c r="EB6" s="22">
        <f t="shared" si="13"/>
        <v>20.73</v>
      </c>
      <c r="EC6" s="21" t="str">
        <f>IF(EC7="","",IF(EC7="-","【-】","【"&amp;SUBSTITUTE(TEXT(EC7,"#,##0.00"),"-","△")&amp;"】"))</f>
        <v>【23.75】</v>
      </c>
      <c r="ED6" s="22">
        <f>IF(ED7="",NA(),ED7)</f>
        <v>1.26</v>
      </c>
      <c r="EE6" s="22">
        <f t="shared" ref="EE6:EM6" si="14">IF(EE7="",NA(),EE7)</f>
        <v>1.46</v>
      </c>
      <c r="EF6" s="22">
        <f t="shared" si="14"/>
        <v>0.93</v>
      </c>
      <c r="EG6" s="22">
        <f t="shared" si="14"/>
        <v>0.83</v>
      </c>
      <c r="EH6" s="22">
        <f t="shared" si="14"/>
        <v>0.47</v>
      </c>
      <c r="EI6" s="22">
        <f t="shared" si="14"/>
        <v>0.57999999999999996</v>
      </c>
      <c r="EJ6" s="22">
        <f t="shared" si="14"/>
        <v>0.54</v>
      </c>
      <c r="EK6" s="22">
        <f t="shared" si="14"/>
        <v>0.56999999999999995</v>
      </c>
      <c r="EL6" s="22">
        <f t="shared" si="14"/>
        <v>0.52</v>
      </c>
      <c r="EM6" s="22">
        <f t="shared" si="14"/>
        <v>0.5</v>
      </c>
      <c r="EN6" s="21" t="str">
        <f>IF(EN7="","",IF(EN7="-","【-】","【"&amp;SUBSTITUTE(TEXT(EN7,"#,##0.00"),"-","△")&amp;"】"))</f>
        <v>【0.67】</v>
      </c>
    </row>
    <row r="7" spans="1:144" s="23" customFormat="1" x14ac:dyDescent="0.15">
      <c r="A7" s="15"/>
      <c r="B7" s="24">
        <v>2022</v>
      </c>
      <c r="C7" s="24">
        <v>322059</v>
      </c>
      <c r="D7" s="24">
        <v>46</v>
      </c>
      <c r="E7" s="24">
        <v>1</v>
      </c>
      <c r="F7" s="24">
        <v>0</v>
      </c>
      <c r="G7" s="24">
        <v>1</v>
      </c>
      <c r="H7" s="24" t="s">
        <v>92</v>
      </c>
      <c r="I7" s="24" t="s">
        <v>93</v>
      </c>
      <c r="J7" s="24" t="s">
        <v>94</v>
      </c>
      <c r="K7" s="24" t="s">
        <v>95</v>
      </c>
      <c r="L7" s="24" t="s">
        <v>96</v>
      </c>
      <c r="M7" s="24" t="s">
        <v>97</v>
      </c>
      <c r="N7" s="25" t="s">
        <v>98</v>
      </c>
      <c r="O7" s="25">
        <v>57.17</v>
      </c>
      <c r="P7" s="25">
        <v>91.71</v>
      </c>
      <c r="Q7" s="25">
        <v>5005</v>
      </c>
      <c r="R7" s="25">
        <v>32773</v>
      </c>
      <c r="S7" s="25">
        <v>435.34</v>
      </c>
      <c r="T7" s="25">
        <v>75.28</v>
      </c>
      <c r="U7" s="25">
        <v>29824</v>
      </c>
      <c r="V7" s="25">
        <v>85.94</v>
      </c>
      <c r="W7" s="25">
        <v>347.03</v>
      </c>
      <c r="X7" s="25">
        <v>101.82</v>
      </c>
      <c r="Y7" s="25">
        <v>102.88</v>
      </c>
      <c r="Z7" s="25">
        <v>99.58</v>
      </c>
      <c r="AA7" s="25">
        <v>104.44</v>
      </c>
      <c r="AB7" s="25">
        <v>102.17</v>
      </c>
      <c r="AC7" s="25">
        <v>110.66</v>
      </c>
      <c r="AD7" s="25">
        <v>109.01</v>
      </c>
      <c r="AE7" s="25">
        <v>108.83</v>
      </c>
      <c r="AF7" s="25">
        <v>109.23</v>
      </c>
      <c r="AG7" s="25">
        <v>105.92</v>
      </c>
      <c r="AH7" s="25">
        <v>108.7</v>
      </c>
      <c r="AI7" s="25">
        <v>0</v>
      </c>
      <c r="AJ7" s="25">
        <v>0</v>
      </c>
      <c r="AK7" s="25">
        <v>0</v>
      </c>
      <c r="AL7" s="25">
        <v>0</v>
      </c>
      <c r="AM7" s="25">
        <v>0</v>
      </c>
      <c r="AN7" s="25">
        <v>2.74</v>
      </c>
      <c r="AO7" s="25">
        <v>3.7</v>
      </c>
      <c r="AP7" s="25">
        <v>4.34</v>
      </c>
      <c r="AQ7" s="25">
        <v>4.6900000000000004</v>
      </c>
      <c r="AR7" s="25">
        <v>7.78</v>
      </c>
      <c r="AS7" s="25">
        <v>1.34</v>
      </c>
      <c r="AT7" s="25">
        <v>114.27</v>
      </c>
      <c r="AU7" s="25">
        <v>109.98</v>
      </c>
      <c r="AV7" s="25">
        <v>106.27</v>
      </c>
      <c r="AW7" s="25">
        <v>105.58</v>
      </c>
      <c r="AX7" s="25">
        <v>98.98</v>
      </c>
      <c r="AY7" s="25">
        <v>366.03</v>
      </c>
      <c r="AZ7" s="25">
        <v>365.18</v>
      </c>
      <c r="BA7" s="25">
        <v>327.77</v>
      </c>
      <c r="BB7" s="25">
        <v>338.02</v>
      </c>
      <c r="BC7" s="25">
        <v>364.46</v>
      </c>
      <c r="BD7" s="25">
        <v>252.29</v>
      </c>
      <c r="BE7" s="25">
        <v>787.1</v>
      </c>
      <c r="BF7" s="25">
        <v>751.7</v>
      </c>
      <c r="BG7" s="25">
        <v>713.98</v>
      </c>
      <c r="BH7" s="25">
        <v>689.9</v>
      </c>
      <c r="BI7" s="25">
        <v>656.8</v>
      </c>
      <c r="BJ7" s="25">
        <v>370.12</v>
      </c>
      <c r="BK7" s="25">
        <v>371.65</v>
      </c>
      <c r="BL7" s="25">
        <v>397.1</v>
      </c>
      <c r="BM7" s="25">
        <v>379.91</v>
      </c>
      <c r="BN7" s="25">
        <v>403.72</v>
      </c>
      <c r="BO7" s="25">
        <v>268.07</v>
      </c>
      <c r="BP7" s="25">
        <v>84.99</v>
      </c>
      <c r="BQ7" s="25">
        <v>82.5</v>
      </c>
      <c r="BR7" s="25">
        <v>83.98</v>
      </c>
      <c r="BS7" s="25">
        <v>89.96</v>
      </c>
      <c r="BT7" s="25">
        <v>86.72</v>
      </c>
      <c r="BU7" s="25">
        <v>100.42</v>
      </c>
      <c r="BV7" s="25">
        <v>98.77</v>
      </c>
      <c r="BW7" s="25">
        <v>95.79</v>
      </c>
      <c r="BX7" s="25">
        <v>98.3</v>
      </c>
      <c r="BY7" s="25">
        <v>92.17</v>
      </c>
      <c r="BZ7" s="25">
        <v>97.47</v>
      </c>
      <c r="CA7" s="25">
        <v>299.92</v>
      </c>
      <c r="CB7" s="25">
        <v>309.44</v>
      </c>
      <c r="CC7" s="25">
        <v>303.20999999999998</v>
      </c>
      <c r="CD7" s="25">
        <v>283.33999999999997</v>
      </c>
      <c r="CE7" s="25">
        <v>294.19</v>
      </c>
      <c r="CF7" s="25">
        <v>171.67</v>
      </c>
      <c r="CG7" s="25">
        <v>173.67</v>
      </c>
      <c r="CH7" s="25">
        <v>171.13</v>
      </c>
      <c r="CI7" s="25">
        <v>173.7</v>
      </c>
      <c r="CJ7" s="25">
        <v>188.51</v>
      </c>
      <c r="CK7" s="25">
        <v>174.75</v>
      </c>
      <c r="CL7" s="25">
        <v>51.52</v>
      </c>
      <c r="CM7" s="25">
        <v>51.03</v>
      </c>
      <c r="CN7" s="25">
        <v>48.02</v>
      </c>
      <c r="CO7" s="25">
        <v>48.17</v>
      </c>
      <c r="CP7" s="25">
        <v>48.79</v>
      </c>
      <c r="CQ7" s="25">
        <v>59.74</v>
      </c>
      <c r="CR7" s="25">
        <v>59.67</v>
      </c>
      <c r="CS7" s="25">
        <v>60.12</v>
      </c>
      <c r="CT7" s="25">
        <v>60.34</v>
      </c>
      <c r="CU7" s="25">
        <v>55.31</v>
      </c>
      <c r="CV7" s="25">
        <v>59.97</v>
      </c>
      <c r="CW7" s="25">
        <v>80.08</v>
      </c>
      <c r="CX7" s="25">
        <v>80.290000000000006</v>
      </c>
      <c r="CY7" s="25">
        <v>84.02</v>
      </c>
      <c r="CZ7" s="25">
        <v>82.07</v>
      </c>
      <c r="DA7" s="25">
        <v>79.86</v>
      </c>
      <c r="DB7" s="25">
        <v>84.8</v>
      </c>
      <c r="DC7" s="25">
        <v>84.6</v>
      </c>
      <c r="DD7" s="25">
        <v>84.24</v>
      </c>
      <c r="DE7" s="25">
        <v>84.19</v>
      </c>
      <c r="DF7" s="25">
        <v>80.36</v>
      </c>
      <c r="DG7" s="25">
        <v>89.76</v>
      </c>
      <c r="DH7" s="25">
        <v>45.29</v>
      </c>
      <c r="DI7" s="25">
        <v>46.27</v>
      </c>
      <c r="DJ7" s="25">
        <v>47.34</v>
      </c>
      <c r="DK7" s="25">
        <v>48.97</v>
      </c>
      <c r="DL7" s="25">
        <v>50.53</v>
      </c>
      <c r="DM7" s="25">
        <v>47.66</v>
      </c>
      <c r="DN7" s="25">
        <v>48.17</v>
      </c>
      <c r="DO7" s="25">
        <v>48.83</v>
      </c>
      <c r="DP7" s="25">
        <v>49.96</v>
      </c>
      <c r="DQ7" s="25">
        <v>52.2</v>
      </c>
      <c r="DR7" s="25">
        <v>51.51</v>
      </c>
      <c r="DS7" s="25">
        <v>17.8</v>
      </c>
      <c r="DT7" s="25">
        <v>24.01</v>
      </c>
      <c r="DU7" s="25">
        <v>20.64</v>
      </c>
      <c r="DV7" s="25">
        <v>19.93</v>
      </c>
      <c r="DW7" s="25">
        <v>22.15</v>
      </c>
      <c r="DX7" s="25">
        <v>15.1</v>
      </c>
      <c r="DY7" s="25">
        <v>17.12</v>
      </c>
      <c r="DZ7" s="25">
        <v>18.18</v>
      </c>
      <c r="EA7" s="25">
        <v>19.32</v>
      </c>
      <c r="EB7" s="25">
        <v>20.73</v>
      </c>
      <c r="EC7" s="25">
        <v>23.75</v>
      </c>
      <c r="ED7" s="25">
        <v>1.26</v>
      </c>
      <c r="EE7" s="25">
        <v>1.46</v>
      </c>
      <c r="EF7" s="25">
        <v>0.93</v>
      </c>
      <c r="EG7" s="25">
        <v>0.83</v>
      </c>
      <c r="EH7" s="25">
        <v>0.47</v>
      </c>
      <c r="EI7" s="25">
        <v>0.57999999999999996</v>
      </c>
      <c r="EJ7" s="25">
        <v>0.54</v>
      </c>
      <c r="EK7" s="25">
        <v>0.56999999999999995</v>
      </c>
      <c r="EL7" s="25">
        <v>0.52</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2024-01-30T02:27:27Z</cp:lastPrinted>
  <dcterms:created xsi:type="dcterms:W3CDTF">2023-12-05T00:58:46Z</dcterms:created>
  <dcterms:modified xsi:type="dcterms:W3CDTF">2024-01-30T05:54:45Z</dcterms:modified>
  <cp:category/>
</cp:coreProperties>
</file>