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flsv\庁内共有\1_課(室)共有\上下水道局経営企画課\令和05年度(2023)\170203財務一般(財務_下水道)\決算関係(30／2054)\04_経営比較分析表\02_当年度分\Ｒ５（R4決算）\03_提出\01_提出\"/>
    </mc:Choice>
  </mc:AlternateContent>
  <xr:revisionPtr revIDLastSave="0" documentId="13_ncr:1_{2BBAC2C6-B719-40A9-A036-0FD154D476D0}" xr6:coauthVersionLast="45" xr6:coauthVersionMax="45" xr10:uidLastSave="{00000000-0000-0000-0000-000000000000}"/>
  <workbookProtection workbookAlgorithmName="SHA-512" workbookHashValue="sb9GOT9q1qfcSutxz8PSaOiqI7irKlkMSwTNripDlZYo0KPM24g0XjlGkTxHVwKs+f36XJtEoSmNiMt9CMmrZw==" workbookSaltValue="FZmyPWuLOTRIdg2oSPw1uw==" workbookSpinCount="100000" lockStructure="1"/>
  <bookViews>
    <workbookView xWindow="-120" yWindow="-120" windowWidth="20730" windowHeight="113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T10" i="4"/>
  <c r="W10" i="4"/>
  <c r="P10" i="4"/>
  <c r="I10" i="4"/>
  <c r="BB8" i="4"/>
  <c r="AT8" i="4"/>
  <c r="AL8" i="4"/>
  <c r="W8" i="4"/>
  <c r="B6" i="4"/>
</calcChain>
</file>

<file path=xl/sharedStrings.xml><?xml version="1.0" encoding="utf-8"?>
<sst xmlns="http://schemas.openxmlformats.org/spreadsheetml/2006/main" count="253" uniqueCount="117">
  <si>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</si>
  <si>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</si>
  <si>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</si>
  <si>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</si>
  <si>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</si>
  <si>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</si>
  <si>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</si>
  <si>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</si>
  <si>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</si>
  <si>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</si>
  <si>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</si>
  <si>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</si>
  <si>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</si>
  <si>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</si>
  <si>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</si>
  <si>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</si>
  <si>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</si>
  <si>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</si>
  <si>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</si>
  <si>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</si>
  <si>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</si>
  <si>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</si>
  <si>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</si>
  <si>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</si>
  <si>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</si>
  <si>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</si>
  <si>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</si>
  <si>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</si>
  <si>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</si>
  <si>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</si>
  <si>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</si>
  <si>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</si>
  <si>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</si>
  <si>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</si>
  <si>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</si>
  <si>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</si>
  <si>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</si>
  <si>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</si>
  <si>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</si>
  <si>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</si>
  <si>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</si>
  <si>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</si>
  <si>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</si>
  <si>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</si>
  <si>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</si>
  <si>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</si>
  <si>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</si>
  <si>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</si>
  <si>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</si>
  <si>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</si>
  <si>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</si>
  <si>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</si>
  <si>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</si>
  <si>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</si>
  <si>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</si>
  <si>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</si>
  <si>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</si>
  <si>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</si>
  <si>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</si>
  <si>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</si>
  <si>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</si>
  <si>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</si>
  <si>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</si>
  <si>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</si>
  <si>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</si>
  <si>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</si>
  <si>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</si>
  <si>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</si>
  <si>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</si>
  <si>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</si>
  <si>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</si>
  <si>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</si>
  <si>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</si>
  <si>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</si>
  <si>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</si>
  <si>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</si>
  <si>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</si>
  <si>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</si>
  <si>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</si>
  <si>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</si>
  <si>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</si>
  <si>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</si>
  <si>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</si>
  <si>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</si>
  <si>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</si>
  <si>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</si>
  <si>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</si>
  <si>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</si>
  <si>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</si>
  <si>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</si>
  <si>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</si>
  <si>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</si>
  <si>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</si>
  <si>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</si>
  <si>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</si>
  <si>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</si>
  <si>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出雲市</t>
  </si>
  <si>
    <t>法適用</t>
  </si>
  <si>
    <t>下水道事業</t>
  </si>
  <si>
    <t>農業集落排水</t>
  </si>
  <si>
    <t>F1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</si>
  <si>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</si>
  <si>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</si>
  <si>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</si>
  <si>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</si>
  <si>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</si>
  <si>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</si>
  <si>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</si>
  <si>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</si>
  <si>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</si>
  <si>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</si>
  <si>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</si>
  <si>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</si>
  <si>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</si>
  <si>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農業集落排水事業は、39処理区のうち供用開始後30年以上を経過している処理区が5箇所ある。管渠は耐用年数を経過していないものの、ポンプ等の機器類の老朽化は進み、今後、維持管理費や下水道施設の更新のための支出は増加する状況にある。
　経営状況については、類似団体に比べ、経費回収率、汚水処理原価については良い数値となっているが、企業債残高対事業規模比率は高くなっている。
　老朽化の状況については、管渠は耐用年数を経過していないため数値には表れていないが、類似団体に比べ有形固定資産減価償却率は高くなっており、老朽化は進んでいる。
　このような中、令和6年4月と令和7年4月に下水道使用料を改定し経営の安定化を図り、施設の計画的な更新を推進することとしている。</t>
    <rPh sb="1" eb="3">
      <t>ノウギョウ</t>
    </rPh>
    <rPh sb="3" eb="5">
      <t>シュウラク</t>
    </rPh>
    <rPh sb="5" eb="7">
      <t>ハイスイ</t>
    </rPh>
    <rPh sb="7" eb="9">
      <t>ジギョウ</t>
    </rPh>
    <rPh sb="13" eb="15">
      <t>ショリ</t>
    </rPh>
    <rPh sb="15" eb="16">
      <t>ク</t>
    </rPh>
    <rPh sb="19" eb="21">
      <t>キョウヨウ</t>
    </rPh>
    <rPh sb="21" eb="23">
      <t>カイシ</t>
    </rPh>
    <rPh sb="23" eb="24">
      <t>ゴ</t>
    </rPh>
    <rPh sb="26" eb="27">
      <t>ネン</t>
    </rPh>
    <rPh sb="27" eb="29">
      <t>イジョウ</t>
    </rPh>
    <rPh sb="30" eb="32">
      <t>ケイカ</t>
    </rPh>
    <rPh sb="36" eb="38">
      <t>ショリ</t>
    </rPh>
    <rPh sb="38" eb="39">
      <t>ク</t>
    </rPh>
    <rPh sb="41" eb="43">
      <t>カショ</t>
    </rPh>
    <rPh sb="46" eb="48">
      <t>カンキョ</t>
    </rPh>
    <rPh sb="49" eb="51">
      <t>タイヨウ</t>
    </rPh>
    <rPh sb="51" eb="53">
      <t>ネンスウ</t>
    </rPh>
    <rPh sb="54" eb="56">
      <t>ケイカ</t>
    </rPh>
    <rPh sb="117" eb="119">
      <t>ケイエイ</t>
    </rPh>
    <rPh sb="119" eb="121">
      <t>ジョウキョウ</t>
    </rPh>
    <rPh sb="127" eb="129">
      <t>ルイジ</t>
    </rPh>
    <rPh sb="129" eb="131">
      <t>ダンタイ</t>
    </rPh>
    <rPh sb="132" eb="133">
      <t>クラ</t>
    </rPh>
    <rPh sb="135" eb="137">
      <t>ケイヒ</t>
    </rPh>
    <rPh sb="137" eb="139">
      <t>カイシュウ</t>
    </rPh>
    <rPh sb="139" eb="140">
      <t>リツ</t>
    </rPh>
    <rPh sb="141" eb="143">
      <t>オスイ</t>
    </rPh>
    <rPh sb="143" eb="145">
      <t>ショリ</t>
    </rPh>
    <rPh sb="145" eb="147">
      <t>ゲンカ</t>
    </rPh>
    <rPh sb="152" eb="153">
      <t>ヨ</t>
    </rPh>
    <rPh sb="154" eb="156">
      <t>スウチ</t>
    </rPh>
    <rPh sb="164" eb="166">
      <t>キギョウ</t>
    </rPh>
    <rPh sb="166" eb="167">
      <t>サイ</t>
    </rPh>
    <rPh sb="167" eb="169">
      <t>ザンダカ</t>
    </rPh>
    <rPh sb="169" eb="170">
      <t>タイ</t>
    </rPh>
    <rPh sb="170" eb="172">
      <t>ジギョウ</t>
    </rPh>
    <rPh sb="172" eb="174">
      <t>キボ</t>
    </rPh>
    <rPh sb="174" eb="176">
      <t>ヒリツ</t>
    </rPh>
    <rPh sb="177" eb="178">
      <t>タカ</t>
    </rPh>
    <rPh sb="187" eb="190">
      <t>ロウキュウカ</t>
    </rPh>
    <rPh sb="191" eb="193">
      <t>ジョウキョウ</t>
    </rPh>
    <rPh sb="241" eb="243">
      <t>ゲンカ</t>
    </rPh>
    <phoneticPr fontId="4"/>
  </si>
  <si>
    <t>①収益の減少に比べ費用の減少が少なかったため、前年度より低くなり、類似団体と同水準となった。
②欠損金なし。
③現金・預金の増加により流動資産が増加したため、前年度より高くなり、類似団体を上回っている。
④企業債現在高が減少したため、前年度より低くなったが、類似団体を上回っている。
⑤使用料収入で汚水処理に係る費用を賄えていない。汚水処理費が増加したため、前年度より低くなったが、類似団体を上回っている。
⑥汚水処理費が増加し、年間有収水量が減少したため、前年度より高くなったが、類似団体を下回っている。
⑦処理水量が減少したため、前年度より低くなったが、類似団体を上回っている。
⑧整備は完了しており、水洗化人口の減少に比べ、処理区域内人口の減少が多かったため、前年度より高くなり、類似団体を上回っている。</t>
    <rPh sb="333" eb="334">
      <t>オオ</t>
    </rPh>
    <phoneticPr fontId="4"/>
  </si>
  <si>
    <t>①管渠については、耐用年数を経過していないが、供用開始後39年を経過し、減価償却費累計額が増加したため、前年度より高くなり、類似団体を上回っている。
②管渠の耐用年数は経過していない。
③管渠調査等により判明した不良箇所について更新を行っており、前年度より更新管渠延長が減少したため低くなったが、類似団体を上回っている。</t>
    <rPh sb="132" eb="134">
      <t>カンキョ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</si>
</sst>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0.05</c:v>
                </c:pt>
                <c:pt idx="2">
                  <c:v>0.1</c:v>
                </c:pt>
                <c:pt idx="3">
                  <c:v>0.19</c:v>
                </c:pt>
                <c:pt idx="4">
                  <c:v>0.17</c:v>
                </c:pt>
              </c:numCache>
            </c:numRef>
          </c:val>
          <c:extLst>
            <c:ext xmlns:c16="http://schemas.microsoft.com/office/drawing/2014/chart" uri="{C3380CC4-5D6E-409C-BE32-E72D297353CC}">
              <c16:uniqueId val="{00000000-8768-4358-8A27-A127BB2DBD1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0.02</c:v>
                </c:pt>
                <c:pt idx="3">
                  <c:v>0.01</c:v>
                </c:pt>
                <c:pt idx="4">
                  <c:v>0.01</c:v>
                </c:pt>
              </c:numCache>
            </c:numRef>
          </c:val>
          <c:smooth val="0"/>
          <c:extLst>
            <c:ext xmlns:c16="http://schemas.microsoft.com/office/drawing/2014/chart" uri="{C3380CC4-5D6E-409C-BE32-E72D297353CC}">
              <c16:uniqueId val="{00000001-8768-4358-8A27-A127BB2DBD1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58.72</c:v>
                </c:pt>
                <c:pt idx="2">
                  <c:v>62.13</c:v>
                </c:pt>
                <c:pt idx="3">
                  <c:v>62.55</c:v>
                </c:pt>
                <c:pt idx="4">
                  <c:v>61.77</c:v>
                </c:pt>
              </c:numCache>
            </c:numRef>
          </c:val>
          <c:extLst>
            <c:ext xmlns:c16="http://schemas.microsoft.com/office/drawing/2014/chart" uri="{C3380CC4-5D6E-409C-BE32-E72D297353CC}">
              <c16:uniqueId val="{00000000-2285-428C-AAA4-63CBB756D25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54.06</c:v>
                </c:pt>
                <c:pt idx="2">
                  <c:v>55.26</c:v>
                </c:pt>
                <c:pt idx="3">
                  <c:v>54.54</c:v>
                </c:pt>
                <c:pt idx="4">
                  <c:v>52.9</c:v>
                </c:pt>
              </c:numCache>
            </c:numRef>
          </c:val>
          <c:smooth val="0"/>
          <c:extLst>
            <c:ext xmlns:c16="http://schemas.microsoft.com/office/drawing/2014/chart" uri="{C3380CC4-5D6E-409C-BE32-E72D297353CC}">
              <c16:uniqueId val="{00000001-2285-428C-AAA4-63CBB756D25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92.12</c:v>
                </c:pt>
                <c:pt idx="2">
                  <c:v>92.3</c:v>
                </c:pt>
                <c:pt idx="3">
                  <c:v>92.7</c:v>
                </c:pt>
                <c:pt idx="4">
                  <c:v>92.84</c:v>
                </c:pt>
              </c:numCache>
            </c:numRef>
          </c:val>
          <c:extLst>
            <c:ext xmlns:c16="http://schemas.microsoft.com/office/drawing/2014/chart" uri="{C3380CC4-5D6E-409C-BE32-E72D297353CC}">
              <c16:uniqueId val="{00000000-E2ED-4820-9880-6E0AD1F3463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90.11</c:v>
                </c:pt>
                <c:pt idx="2">
                  <c:v>90.52</c:v>
                </c:pt>
                <c:pt idx="3">
                  <c:v>90.3</c:v>
                </c:pt>
                <c:pt idx="4">
                  <c:v>90.3</c:v>
                </c:pt>
              </c:numCache>
            </c:numRef>
          </c:val>
          <c:smooth val="0"/>
          <c:extLst>
            <c:ext xmlns:c16="http://schemas.microsoft.com/office/drawing/2014/chart" uri="{C3380CC4-5D6E-409C-BE32-E72D297353CC}">
              <c16:uniqueId val="{00000001-E2ED-4820-9880-6E0AD1F3463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103.11</c:v>
                </c:pt>
                <c:pt idx="2">
                  <c:v>104.33</c:v>
                </c:pt>
                <c:pt idx="3">
                  <c:v>104.12</c:v>
                </c:pt>
                <c:pt idx="4">
                  <c:v>101.87</c:v>
                </c:pt>
              </c:numCache>
            </c:numRef>
          </c:val>
          <c:extLst>
            <c:ext xmlns:c16="http://schemas.microsoft.com/office/drawing/2014/chart" uri="{C3380CC4-5D6E-409C-BE32-E72D297353CC}">
              <c16:uniqueId val="{00000000-E107-4E2F-B38B-943CC62FFA4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101.91</c:v>
                </c:pt>
                <c:pt idx="2">
                  <c:v>103.09</c:v>
                </c:pt>
                <c:pt idx="3">
                  <c:v>102.11</c:v>
                </c:pt>
                <c:pt idx="4">
                  <c:v>101.91</c:v>
                </c:pt>
              </c:numCache>
            </c:numRef>
          </c:val>
          <c:smooth val="0"/>
          <c:extLst>
            <c:ext xmlns:c16="http://schemas.microsoft.com/office/drawing/2014/chart" uri="{C3380CC4-5D6E-409C-BE32-E72D297353CC}">
              <c16:uniqueId val="{00000001-E107-4E2F-B38B-943CC62FFA4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46.02</c:v>
                </c:pt>
                <c:pt idx="2">
                  <c:v>47.79</c:v>
                </c:pt>
                <c:pt idx="3">
                  <c:v>49.52</c:v>
                </c:pt>
                <c:pt idx="4">
                  <c:v>51.18</c:v>
                </c:pt>
              </c:numCache>
            </c:numRef>
          </c:val>
          <c:extLst>
            <c:ext xmlns:c16="http://schemas.microsoft.com/office/drawing/2014/chart" uri="{C3380CC4-5D6E-409C-BE32-E72D297353CC}">
              <c16:uniqueId val="{00000000-43F7-4D00-9979-FF6D72194BE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28.19</c:v>
                </c:pt>
                <c:pt idx="2">
                  <c:v>24.8</c:v>
                </c:pt>
                <c:pt idx="3">
                  <c:v>28.12</c:v>
                </c:pt>
                <c:pt idx="4">
                  <c:v>28.79</c:v>
                </c:pt>
              </c:numCache>
            </c:numRef>
          </c:val>
          <c:smooth val="0"/>
          <c:extLst>
            <c:ext xmlns:c16="http://schemas.microsoft.com/office/drawing/2014/chart" uri="{C3380CC4-5D6E-409C-BE32-E72D297353CC}">
              <c16:uniqueId val="{00000001-43F7-4D00-9979-FF6D72194BE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D80-4B4E-A013-67BA9B20C70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6D80-4B4E-A013-67BA9B20C70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BBD-4075-9E5E-FA40DAB43B7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127.98</c:v>
                </c:pt>
                <c:pt idx="2">
                  <c:v>101.24</c:v>
                </c:pt>
                <c:pt idx="3">
                  <c:v>124.9</c:v>
                </c:pt>
                <c:pt idx="4">
                  <c:v>124.8</c:v>
                </c:pt>
              </c:numCache>
            </c:numRef>
          </c:val>
          <c:smooth val="0"/>
          <c:extLst>
            <c:ext xmlns:c16="http://schemas.microsoft.com/office/drawing/2014/chart" uri="{C3380CC4-5D6E-409C-BE32-E72D297353CC}">
              <c16:uniqueId val="{00000001-FBBD-4075-9E5E-FA40DAB43B7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11.04</c:v>
                </c:pt>
                <c:pt idx="2">
                  <c:v>20.8</c:v>
                </c:pt>
                <c:pt idx="3">
                  <c:v>36.25</c:v>
                </c:pt>
                <c:pt idx="4">
                  <c:v>52.56</c:v>
                </c:pt>
              </c:numCache>
            </c:numRef>
          </c:val>
          <c:extLst>
            <c:ext xmlns:c16="http://schemas.microsoft.com/office/drawing/2014/chart" uri="{C3380CC4-5D6E-409C-BE32-E72D297353CC}">
              <c16:uniqueId val="{00000000-6D02-4AB2-B574-3F54239ACB8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44.14</c:v>
                </c:pt>
                <c:pt idx="2">
                  <c:v>37.24</c:v>
                </c:pt>
                <c:pt idx="3">
                  <c:v>33.58</c:v>
                </c:pt>
                <c:pt idx="4">
                  <c:v>35.42</c:v>
                </c:pt>
              </c:numCache>
            </c:numRef>
          </c:val>
          <c:smooth val="0"/>
          <c:extLst>
            <c:ext xmlns:c16="http://schemas.microsoft.com/office/drawing/2014/chart" uri="{C3380CC4-5D6E-409C-BE32-E72D297353CC}">
              <c16:uniqueId val="{00000001-6D02-4AB2-B574-3F54239ACB8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1229.5999999999999</c:v>
                </c:pt>
                <c:pt idx="2">
                  <c:v>1162.97</c:v>
                </c:pt>
                <c:pt idx="3">
                  <c:v>1134.96</c:v>
                </c:pt>
                <c:pt idx="4">
                  <c:v>1102.23</c:v>
                </c:pt>
              </c:numCache>
            </c:numRef>
          </c:val>
          <c:extLst>
            <c:ext xmlns:c16="http://schemas.microsoft.com/office/drawing/2014/chart" uri="{C3380CC4-5D6E-409C-BE32-E72D297353CC}">
              <c16:uniqueId val="{00000000-73FC-4B81-8394-226046F5CB5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654.71</c:v>
                </c:pt>
                <c:pt idx="2">
                  <c:v>783.8</c:v>
                </c:pt>
                <c:pt idx="3">
                  <c:v>778.81</c:v>
                </c:pt>
                <c:pt idx="4">
                  <c:v>718.49</c:v>
                </c:pt>
              </c:numCache>
            </c:numRef>
          </c:val>
          <c:smooth val="0"/>
          <c:extLst>
            <c:ext xmlns:c16="http://schemas.microsoft.com/office/drawing/2014/chart" uri="{C3380CC4-5D6E-409C-BE32-E72D297353CC}">
              <c16:uniqueId val="{00000001-73FC-4B81-8394-226046F5CB5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88.52</c:v>
                </c:pt>
                <c:pt idx="2">
                  <c:v>95.47</c:v>
                </c:pt>
                <c:pt idx="3">
                  <c:v>88.6</c:v>
                </c:pt>
                <c:pt idx="4">
                  <c:v>80.73</c:v>
                </c:pt>
              </c:numCache>
            </c:numRef>
          </c:val>
          <c:extLst>
            <c:ext xmlns:c16="http://schemas.microsoft.com/office/drawing/2014/chart" uri="{C3380CC4-5D6E-409C-BE32-E72D297353CC}">
              <c16:uniqueId val="{00000000-14C4-4582-B4B1-45AED6398AE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65.37</c:v>
                </c:pt>
                <c:pt idx="2">
                  <c:v>68.11</c:v>
                </c:pt>
                <c:pt idx="3">
                  <c:v>67.23</c:v>
                </c:pt>
                <c:pt idx="4">
                  <c:v>61.82</c:v>
                </c:pt>
              </c:numCache>
            </c:numRef>
          </c:val>
          <c:smooth val="0"/>
          <c:extLst>
            <c:ext xmlns:c16="http://schemas.microsoft.com/office/drawing/2014/chart" uri="{C3380CC4-5D6E-409C-BE32-E72D297353CC}">
              <c16:uniqueId val="{00000001-14C4-4582-B4B1-45AED6398AE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194.31</c:v>
                </c:pt>
                <c:pt idx="2">
                  <c:v>179</c:v>
                </c:pt>
                <c:pt idx="3">
                  <c:v>192.97</c:v>
                </c:pt>
                <c:pt idx="4">
                  <c:v>211.59</c:v>
                </c:pt>
              </c:numCache>
            </c:numRef>
          </c:val>
          <c:extLst>
            <c:ext xmlns:c16="http://schemas.microsoft.com/office/drawing/2014/chart" uri="{C3380CC4-5D6E-409C-BE32-E72D297353CC}">
              <c16:uniqueId val="{00000000-CB55-421F-B212-A0CF18FB890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228.99</c:v>
                </c:pt>
                <c:pt idx="2">
                  <c:v>222.41</c:v>
                </c:pt>
                <c:pt idx="3">
                  <c:v>228.21</c:v>
                </c:pt>
                <c:pt idx="4">
                  <c:v>246.9</c:v>
                </c:pt>
              </c:numCache>
            </c:numRef>
          </c:val>
          <c:smooth val="0"/>
          <c:extLst>
            <c:ext xmlns:c16="http://schemas.microsoft.com/office/drawing/2014/chart" uri="{C3380CC4-5D6E-409C-BE32-E72D297353CC}">
              <c16:uniqueId val="{00000001-CB55-421F-B212-A0CF18FB890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37" zoomScaleNormal="100" workbookViewId="0">
      <selection activeCell="CA47" sqref="CA4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島根県　出雲市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自治体職員</v>
      </c>
      <c r="AE8" s="66"/>
      <c r="AF8" s="66"/>
      <c r="AG8" s="66"/>
      <c r="AH8" s="66"/>
      <c r="AI8" s="66"/>
      <c r="AJ8" s="66"/>
      <c r="AK8" s="3"/>
      <c r="AL8" s="46">
        <f>データ!S6</f>
        <v>173835</v>
      </c>
      <c r="AM8" s="46"/>
      <c r="AN8" s="46"/>
      <c r="AO8" s="46"/>
      <c r="AP8" s="46"/>
      <c r="AQ8" s="46"/>
      <c r="AR8" s="46"/>
      <c r="AS8" s="46"/>
      <c r="AT8" s="45">
        <f>データ!T6</f>
        <v>624.32000000000005</v>
      </c>
      <c r="AU8" s="45"/>
      <c r="AV8" s="45"/>
      <c r="AW8" s="45"/>
      <c r="AX8" s="45"/>
      <c r="AY8" s="45"/>
      <c r="AZ8" s="45"/>
      <c r="BA8" s="45"/>
      <c r="BB8" s="45">
        <f>データ!U6</f>
        <v>278.44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47.89</v>
      </c>
      <c r="J10" s="45"/>
      <c r="K10" s="45"/>
      <c r="L10" s="45"/>
      <c r="M10" s="45"/>
      <c r="N10" s="45"/>
      <c r="O10" s="45"/>
      <c r="P10" s="45">
        <f>データ!P6</f>
        <v>15.83</v>
      </c>
      <c r="Q10" s="45"/>
      <c r="R10" s="45"/>
      <c r="S10" s="45"/>
      <c r="T10" s="45"/>
      <c r="U10" s="45"/>
      <c r="V10" s="45"/>
      <c r="W10" s="45">
        <f>データ!Q6</f>
        <v>86.12</v>
      </c>
      <c r="X10" s="45"/>
      <c r="Y10" s="45"/>
      <c r="Z10" s="45"/>
      <c r="AA10" s="45"/>
      <c r="AB10" s="45"/>
      <c r="AC10" s="45"/>
      <c r="AD10" s="46">
        <f>データ!R6</f>
        <v>3352</v>
      </c>
      <c r="AE10" s="46"/>
      <c r="AF10" s="46"/>
      <c r="AG10" s="46"/>
      <c r="AH10" s="46"/>
      <c r="AI10" s="46"/>
      <c r="AJ10" s="46"/>
      <c r="AK10" s="2"/>
      <c r="AL10" s="46">
        <f>データ!V6</f>
        <v>27414</v>
      </c>
      <c r="AM10" s="46"/>
      <c r="AN10" s="46"/>
      <c r="AO10" s="46"/>
      <c r="AP10" s="46"/>
      <c r="AQ10" s="46"/>
      <c r="AR10" s="46"/>
      <c r="AS10" s="46"/>
      <c r="AT10" s="45">
        <f>データ!W6</f>
        <v>11.41</v>
      </c>
      <c r="AU10" s="45"/>
      <c r="AV10" s="45"/>
      <c r="AW10" s="45"/>
      <c r="AX10" s="45"/>
      <c r="AY10" s="45"/>
      <c r="AZ10" s="45"/>
      <c r="BA10" s="45"/>
      <c r="BB10" s="45">
        <f>データ!X6</f>
        <v>2402.63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RwnKiLLUcDiabR5Wddh6Ip7x2H3rhXr7nz54+ntjlKIZXT5X16Nx2jw3pkqMCCn5Lo6aTGa8oAx1xH+M/8VyEw==" saltValue="KUdyeOlKLk+WBeNSawtw7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322032</v>
      </c>
      <c r="D6" s="19">
        <f t="shared" si="3"/>
        <v>46</v>
      </c>
      <c r="E6" s="19">
        <f t="shared" si="3"/>
        <v>17</v>
      </c>
      <c r="F6" s="19">
        <f t="shared" si="3"/>
        <v>5</v>
      </c>
      <c r="G6" s="19">
        <f t="shared" si="3"/>
        <v>0</v>
      </c>
      <c r="H6" s="19" t="str">
        <f t="shared" si="3"/>
        <v>島根県　出雲市</v>
      </c>
      <c r="I6" s="19" t="str">
        <f t="shared" si="3"/>
        <v>法適用</v>
      </c>
      <c r="J6" s="19" t="str">
        <f t="shared" si="3"/>
        <v>下水道事業</v>
      </c>
      <c r="K6" s="19" t="str">
        <f t="shared" si="3"/>
        <v>農業集落排水</v>
      </c>
      <c r="L6" s="19" t="str">
        <f t="shared" si="3"/>
        <v>F1</v>
      </c>
      <c r="M6" s="19" t="str">
        <f t="shared" si="3"/>
        <v>自治体職員</v>
      </c>
      <c r="N6" s="20" t="str">
        <f t="shared" si="3"/>
        <v>-</v>
      </c>
      <c r="O6" s="20">
        <f t="shared" si="3"/>
        <v>47.89</v>
      </c>
      <c r="P6" s="20">
        <f t="shared" si="3"/>
        <v>15.83</v>
      </c>
      <c r="Q6" s="20">
        <f t="shared" si="3"/>
        <v>86.12</v>
      </c>
      <c r="R6" s="20">
        <f t="shared" si="3"/>
        <v>3352</v>
      </c>
      <c r="S6" s="20">
        <f t="shared" si="3"/>
        <v>173835</v>
      </c>
      <c r="T6" s="20">
        <f t="shared" si="3"/>
        <v>624.32000000000005</v>
      </c>
      <c r="U6" s="20">
        <f t="shared" si="3"/>
        <v>278.44</v>
      </c>
      <c r="V6" s="20">
        <f t="shared" si="3"/>
        <v>27414</v>
      </c>
      <c r="W6" s="20">
        <f t="shared" si="3"/>
        <v>11.41</v>
      </c>
      <c r="X6" s="20">
        <f t="shared" si="3"/>
        <v>2402.63</v>
      </c>
      <c r="Y6" s="21" t="str">
        <f>IF(Y7="",NA(),Y7)</f>
        <v>-</v>
      </c>
      <c r="Z6" s="21">
        <f t="shared" ref="Z6:AH6" si="4">IF(Z7="",NA(),Z7)</f>
        <v>103.11</v>
      </c>
      <c r="AA6" s="21">
        <f t="shared" si="4"/>
        <v>104.33</v>
      </c>
      <c r="AB6" s="21">
        <f t="shared" si="4"/>
        <v>104.12</v>
      </c>
      <c r="AC6" s="21">
        <f t="shared" si="4"/>
        <v>101.87</v>
      </c>
      <c r="AD6" s="21" t="str">
        <f t="shared" si="4"/>
        <v>-</v>
      </c>
      <c r="AE6" s="21">
        <f t="shared" si="4"/>
        <v>101.91</v>
      </c>
      <c r="AF6" s="21">
        <f t="shared" si="4"/>
        <v>103.09</v>
      </c>
      <c r="AG6" s="21">
        <f t="shared" si="4"/>
        <v>102.11</v>
      </c>
      <c r="AH6" s="21">
        <f t="shared" si="4"/>
        <v>101.91</v>
      </c>
      <c r="AI6" s="20" t="str">
        <f>IF(AI7="","",IF(AI7="-","【-】","【"&amp;SUBSTITUTE(TEXT(AI7,"#,##0.00"),"-","△")&amp;"】"))</f>
        <v>【103.61】</v>
      </c>
      <c r="AJ6" s="21" t="str">
        <f>IF(AJ7="",NA(),AJ7)</f>
        <v>-</v>
      </c>
      <c r="AK6" s="20">
        <f t="shared" ref="AK6:AS6" si="5">IF(AK7="",NA(),AK7)</f>
        <v>0</v>
      </c>
      <c r="AL6" s="20">
        <f t="shared" si="5"/>
        <v>0</v>
      </c>
      <c r="AM6" s="20">
        <f t="shared" si="5"/>
        <v>0</v>
      </c>
      <c r="AN6" s="20">
        <f t="shared" si="5"/>
        <v>0</v>
      </c>
      <c r="AO6" s="21" t="str">
        <f t="shared" si="5"/>
        <v>-</v>
      </c>
      <c r="AP6" s="21">
        <f t="shared" si="5"/>
        <v>127.98</v>
      </c>
      <c r="AQ6" s="21">
        <f t="shared" si="5"/>
        <v>101.24</v>
      </c>
      <c r="AR6" s="21">
        <f t="shared" si="5"/>
        <v>124.9</v>
      </c>
      <c r="AS6" s="21">
        <f t="shared" si="5"/>
        <v>124.8</v>
      </c>
      <c r="AT6" s="20" t="str">
        <f>IF(AT7="","",IF(AT7="-","【-】","【"&amp;SUBSTITUTE(TEXT(AT7,"#,##0.00"),"-","△")&amp;"】"))</f>
        <v>【133.62】</v>
      </c>
      <c r="AU6" s="21" t="str">
        <f>IF(AU7="",NA(),AU7)</f>
        <v>-</v>
      </c>
      <c r="AV6" s="21">
        <f t="shared" ref="AV6:BD6" si="6">IF(AV7="",NA(),AV7)</f>
        <v>11.04</v>
      </c>
      <c r="AW6" s="21">
        <f t="shared" si="6"/>
        <v>20.8</v>
      </c>
      <c r="AX6" s="21">
        <f t="shared" si="6"/>
        <v>36.25</v>
      </c>
      <c r="AY6" s="21">
        <f t="shared" si="6"/>
        <v>52.56</v>
      </c>
      <c r="AZ6" s="21" t="str">
        <f t="shared" si="6"/>
        <v>-</v>
      </c>
      <c r="BA6" s="21">
        <f t="shared" si="6"/>
        <v>44.14</v>
      </c>
      <c r="BB6" s="21">
        <f t="shared" si="6"/>
        <v>37.24</v>
      </c>
      <c r="BC6" s="21">
        <f t="shared" si="6"/>
        <v>33.58</v>
      </c>
      <c r="BD6" s="21">
        <f t="shared" si="6"/>
        <v>35.42</v>
      </c>
      <c r="BE6" s="20" t="str">
        <f>IF(BE7="","",IF(BE7="-","【-】","【"&amp;SUBSTITUTE(TEXT(BE7,"#,##0.00"),"-","△")&amp;"】"))</f>
        <v>【36.94】</v>
      </c>
      <c r="BF6" s="21" t="str">
        <f>IF(BF7="",NA(),BF7)</f>
        <v>-</v>
      </c>
      <c r="BG6" s="21">
        <f t="shared" ref="BG6:BO6" si="7">IF(BG7="",NA(),BG7)</f>
        <v>1229.5999999999999</v>
      </c>
      <c r="BH6" s="21">
        <f t="shared" si="7"/>
        <v>1162.97</v>
      </c>
      <c r="BI6" s="21">
        <f t="shared" si="7"/>
        <v>1134.96</v>
      </c>
      <c r="BJ6" s="21">
        <f t="shared" si="7"/>
        <v>1102.23</v>
      </c>
      <c r="BK6" s="21" t="str">
        <f t="shared" si="7"/>
        <v>-</v>
      </c>
      <c r="BL6" s="21">
        <f t="shared" si="7"/>
        <v>654.71</v>
      </c>
      <c r="BM6" s="21">
        <f t="shared" si="7"/>
        <v>783.8</v>
      </c>
      <c r="BN6" s="21">
        <f t="shared" si="7"/>
        <v>778.81</v>
      </c>
      <c r="BO6" s="21">
        <f t="shared" si="7"/>
        <v>718.49</v>
      </c>
      <c r="BP6" s="20" t="str">
        <f>IF(BP7="","",IF(BP7="-","【-】","【"&amp;SUBSTITUTE(TEXT(BP7,"#,##0.00"),"-","△")&amp;"】"))</f>
        <v>【809.19】</v>
      </c>
      <c r="BQ6" s="21" t="str">
        <f>IF(BQ7="",NA(),BQ7)</f>
        <v>-</v>
      </c>
      <c r="BR6" s="21">
        <f t="shared" ref="BR6:BZ6" si="8">IF(BR7="",NA(),BR7)</f>
        <v>88.52</v>
      </c>
      <c r="BS6" s="21">
        <f t="shared" si="8"/>
        <v>95.47</v>
      </c>
      <c r="BT6" s="21">
        <f t="shared" si="8"/>
        <v>88.6</v>
      </c>
      <c r="BU6" s="21">
        <f t="shared" si="8"/>
        <v>80.73</v>
      </c>
      <c r="BV6" s="21" t="str">
        <f t="shared" si="8"/>
        <v>-</v>
      </c>
      <c r="BW6" s="21">
        <f t="shared" si="8"/>
        <v>65.37</v>
      </c>
      <c r="BX6" s="21">
        <f t="shared" si="8"/>
        <v>68.11</v>
      </c>
      <c r="BY6" s="21">
        <f t="shared" si="8"/>
        <v>67.23</v>
      </c>
      <c r="BZ6" s="21">
        <f t="shared" si="8"/>
        <v>61.82</v>
      </c>
      <c r="CA6" s="20" t="str">
        <f>IF(CA7="","",IF(CA7="-","【-】","【"&amp;SUBSTITUTE(TEXT(CA7,"#,##0.00"),"-","△")&amp;"】"))</f>
        <v>【57.02】</v>
      </c>
      <c r="CB6" s="21" t="str">
        <f>IF(CB7="",NA(),CB7)</f>
        <v>-</v>
      </c>
      <c r="CC6" s="21">
        <f t="shared" ref="CC6:CK6" si="9">IF(CC7="",NA(),CC7)</f>
        <v>194.31</v>
      </c>
      <c r="CD6" s="21">
        <f t="shared" si="9"/>
        <v>179</v>
      </c>
      <c r="CE6" s="21">
        <f t="shared" si="9"/>
        <v>192.97</v>
      </c>
      <c r="CF6" s="21">
        <f t="shared" si="9"/>
        <v>211.59</v>
      </c>
      <c r="CG6" s="21" t="str">
        <f t="shared" si="9"/>
        <v>-</v>
      </c>
      <c r="CH6" s="21">
        <f t="shared" si="9"/>
        <v>228.99</v>
      </c>
      <c r="CI6" s="21">
        <f t="shared" si="9"/>
        <v>222.41</v>
      </c>
      <c r="CJ6" s="21">
        <f t="shared" si="9"/>
        <v>228.21</v>
      </c>
      <c r="CK6" s="21">
        <f t="shared" si="9"/>
        <v>246.9</v>
      </c>
      <c r="CL6" s="20" t="str">
        <f>IF(CL7="","",IF(CL7="-","【-】","【"&amp;SUBSTITUTE(TEXT(CL7,"#,##0.00"),"-","△")&amp;"】"))</f>
        <v>【273.68】</v>
      </c>
      <c r="CM6" s="21" t="str">
        <f>IF(CM7="",NA(),CM7)</f>
        <v>-</v>
      </c>
      <c r="CN6" s="21">
        <f t="shared" ref="CN6:CV6" si="10">IF(CN7="",NA(),CN7)</f>
        <v>58.72</v>
      </c>
      <c r="CO6" s="21">
        <f t="shared" si="10"/>
        <v>62.13</v>
      </c>
      <c r="CP6" s="21">
        <f t="shared" si="10"/>
        <v>62.55</v>
      </c>
      <c r="CQ6" s="21">
        <f t="shared" si="10"/>
        <v>61.77</v>
      </c>
      <c r="CR6" s="21" t="str">
        <f t="shared" si="10"/>
        <v>-</v>
      </c>
      <c r="CS6" s="21">
        <f t="shared" si="10"/>
        <v>54.06</v>
      </c>
      <c r="CT6" s="21">
        <f t="shared" si="10"/>
        <v>55.26</v>
      </c>
      <c r="CU6" s="21">
        <f t="shared" si="10"/>
        <v>54.54</v>
      </c>
      <c r="CV6" s="21">
        <f t="shared" si="10"/>
        <v>52.9</v>
      </c>
      <c r="CW6" s="20" t="str">
        <f>IF(CW7="","",IF(CW7="-","【-】","【"&amp;SUBSTITUTE(TEXT(CW7,"#,##0.00"),"-","△")&amp;"】"))</f>
        <v>【52.55】</v>
      </c>
      <c r="CX6" s="21" t="str">
        <f>IF(CX7="",NA(),CX7)</f>
        <v>-</v>
      </c>
      <c r="CY6" s="21">
        <f t="shared" ref="CY6:DG6" si="11">IF(CY7="",NA(),CY7)</f>
        <v>92.12</v>
      </c>
      <c r="CZ6" s="21">
        <f t="shared" si="11"/>
        <v>92.3</v>
      </c>
      <c r="DA6" s="21">
        <f t="shared" si="11"/>
        <v>92.7</v>
      </c>
      <c r="DB6" s="21">
        <f t="shared" si="11"/>
        <v>92.84</v>
      </c>
      <c r="DC6" s="21" t="str">
        <f t="shared" si="11"/>
        <v>-</v>
      </c>
      <c r="DD6" s="21">
        <f t="shared" si="11"/>
        <v>90.11</v>
      </c>
      <c r="DE6" s="21">
        <f t="shared" si="11"/>
        <v>90.52</v>
      </c>
      <c r="DF6" s="21">
        <f t="shared" si="11"/>
        <v>90.3</v>
      </c>
      <c r="DG6" s="21">
        <f t="shared" si="11"/>
        <v>90.3</v>
      </c>
      <c r="DH6" s="20" t="str">
        <f>IF(DH7="","",IF(DH7="-","【-】","【"&amp;SUBSTITUTE(TEXT(DH7,"#,##0.00"),"-","△")&amp;"】"))</f>
        <v>【87.30】</v>
      </c>
      <c r="DI6" s="21" t="str">
        <f>IF(DI7="",NA(),DI7)</f>
        <v>-</v>
      </c>
      <c r="DJ6" s="21">
        <f t="shared" ref="DJ6:DR6" si="12">IF(DJ7="",NA(),DJ7)</f>
        <v>46.02</v>
      </c>
      <c r="DK6" s="21">
        <f t="shared" si="12"/>
        <v>47.79</v>
      </c>
      <c r="DL6" s="21">
        <f t="shared" si="12"/>
        <v>49.52</v>
      </c>
      <c r="DM6" s="21">
        <f t="shared" si="12"/>
        <v>51.18</v>
      </c>
      <c r="DN6" s="21" t="str">
        <f t="shared" si="12"/>
        <v>-</v>
      </c>
      <c r="DO6" s="21">
        <f t="shared" si="12"/>
        <v>28.19</v>
      </c>
      <c r="DP6" s="21">
        <f t="shared" si="12"/>
        <v>24.8</v>
      </c>
      <c r="DQ6" s="21">
        <f t="shared" si="12"/>
        <v>28.12</v>
      </c>
      <c r="DR6" s="21">
        <f t="shared" si="12"/>
        <v>28.79</v>
      </c>
      <c r="DS6" s="20" t="str">
        <f>IF(DS7="","",IF(DS7="-","【-】","【"&amp;SUBSTITUTE(TEXT(DS7,"#,##0.00"),"-","△")&amp;"】"))</f>
        <v>【27.11】</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1">
        <f t="shared" ref="EF6:EN6" si="14">IF(EF7="",NA(),EF7)</f>
        <v>0.05</v>
      </c>
      <c r="EG6" s="21">
        <f t="shared" si="14"/>
        <v>0.1</v>
      </c>
      <c r="EH6" s="21">
        <f t="shared" si="14"/>
        <v>0.19</v>
      </c>
      <c r="EI6" s="21">
        <f t="shared" si="14"/>
        <v>0.17</v>
      </c>
      <c r="EJ6" s="21" t="str">
        <f t="shared" si="14"/>
        <v>-</v>
      </c>
      <c r="EK6" s="21">
        <f t="shared" si="14"/>
        <v>0.02</v>
      </c>
      <c r="EL6" s="21">
        <f t="shared" si="14"/>
        <v>0.02</v>
      </c>
      <c r="EM6" s="21">
        <f t="shared" si="14"/>
        <v>0.01</v>
      </c>
      <c r="EN6" s="21">
        <f t="shared" si="14"/>
        <v>0.01</v>
      </c>
      <c r="EO6" s="20" t="str">
        <f>IF(EO7="","",IF(EO7="-","【-】","【"&amp;SUBSTITUTE(TEXT(EO7,"#,##0.00"),"-","△")&amp;"】"))</f>
        <v>【0.02】</v>
      </c>
    </row>
    <row r="7" spans="1:148" s="22" customFormat="1" x14ac:dyDescent="0.15">
      <c r="A7" s="14"/>
      <c r="B7" s="23">
        <v>2022</v>
      </c>
      <c r="C7" s="23">
        <v>322032</v>
      </c>
      <c r="D7" s="23">
        <v>46</v>
      </c>
      <c r="E7" s="23">
        <v>17</v>
      </c>
      <c r="F7" s="23">
        <v>5</v>
      </c>
      <c r="G7" s="23">
        <v>0</v>
      </c>
      <c r="H7" s="23" t="s">
        <v>96</v>
      </c>
      <c r="I7" s="23" t="s">
        <v>97</v>
      </c>
      <c r="J7" s="23" t="s">
        <v>98</v>
      </c>
      <c r="K7" s="23" t="s">
        <v>99</v>
      </c>
      <c r="L7" s="23" t="s">
        <v>100</v>
      </c>
      <c r="M7" s="23" t="s">
        <v>101</v>
      </c>
      <c r="N7" s="24" t="s">
        <v>102</v>
      </c>
      <c r="O7" s="24">
        <v>47.89</v>
      </c>
      <c r="P7" s="24">
        <v>15.83</v>
      </c>
      <c r="Q7" s="24">
        <v>86.12</v>
      </c>
      <c r="R7" s="24">
        <v>3352</v>
      </c>
      <c r="S7" s="24">
        <v>173835</v>
      </c>
      <c r="T7" s="24">
        <v>624.32000000000005</v>
      </c>
      <c r="U7" s="24">
        <v>278.44</v>
      </c>
      <c r="V7" s="24">
        <v>27414</v>
      </c>
      <c r="W7" s="24">
        <v>11.41</v>
      </c>
      <c r="X7" s="24">
        <v>2402.63</v>
      </c>
      <c r="Y7" s="24" t="s">
        <v>102</v>
      </c>
      <c r="Z7" s="24">
        <v>103.11</v>
      </c>
      <c r="AA7" s="24">
        <v>104.33</v>
      </c>
      <c r="AB7" s="24">
        <v>104.12</v>
      </c>
      <c r="AC7" s="24">
        <v>101.87</v>
      </c>
      <c r="AD7" s="24" t="s">
        <v>102</v>
      </c>
      <c r="AE7" s="24">
        <v>101.91</v>
      </c>
      <c r="AF7" s="24">
        <v>103.09</v>
      </c>
      <c r="AG7" s="24">
        <v>102.11</v>
      </c>
      <c r="AH7" s="24">
        <v>101.91</v>
      </c>
      <c r="AI7" s="24">
        <v>103.61</v>
      </c>
      <c r="AJ7" s="24" t="s">
        <v>102</v>
      </c>
      <c r="AK7" s="24">
        <v>0</v>
      </c>
      <c r="AL7" s="24">
        <v>0</v>
      </c>
      <c r="AM7" s="24">
        <v>0</v>
      </c>
      <c r="AN7" s="24">
        <v>0</v>
      </c>
      <c r="AO7" s="24" t="s">
        <v>102</v>
      </c>
      <c r="AP7" s="24">
        <v>127.98</v>
      </c>
      <c r="AQ7" s="24">
        <v>101.24</v>
      </c>
      <c r="AR7" s="24">
        <v>124.9</v>
      </c>
      <c r="AS7" s="24">
        <v>124.8</v>
      </c>
      <c r="AT7" s="24">
        <v>133.62</v>
      </c>
      <c r="AU7" s="24" t="s">
        <v>102</v>
      </c>
      <c r="AV7" s="24">
        <v>11.04</v>
      </c>
      <c r="AW7" s="24">
        <v>20.8</v>
      </c>
      <c r="AX7" s="24">
        <v>36.25</v>
      </c>
      <c r="AY7" s="24">
        <v>52.56</v>
      </c>
      <c r="AZ7" s="24" t="s">
        <v>102</v>
      </c>
      <c r="BA7" s="24">
        <v>44.14</v>
      </c>
      <c r="BB7" s="24">
        <v>37.24</v>
      </c>
      <c r="BC7" s="24">
        <v>33.58</v>
      </c>
      <c r="BD7" s="24">
        <v>35.42</v>
      </c>
      <c r="BE7" s="24">
        <v>36.94</v>
      </c>
      <c r="BF7" s="24" t="s">
        <v>102</v>
      </c>
      <c r="BG7" s="24">
        <v>1229.5999999999999</v>
      </c>
      <c r="BH7" s="24">
        <v>1162.97</v>
      </c>
      <c r="BI7" s="24">
        <v>1134.96</v>
      </c>
      <c r="BJ7" s="24">
        <v>1102.23</v>
      </c>
      <c r="BK7" s="24" t="s">
        <v>102</v>
      </c>
      <c r="BL7" s="24">
        <v>654.71</v>
      </c>
      <c r="BM7" s="24">
        <v>783.8</v>
      </c>
      <c r="BN7" s="24">
        <v>778.81</v>
      </c>
      <c r="BO7" s="24">
        <v>718.49</v>
      </c>
      <c r="BP7" s="24">
        <v>809.19</v>
      </c>
      <c r="BQ7" s="24" t="s">
        <v>102</v>
      </c>
      <c r="BR7" s="24">
        <v>88.52</v>
      </c>
      <c r="BS7" s="24">
        <v>95.47</v>
      </c>
      <c r="BT7" s="24">
        <v>88.6</v>
      </c>
      <c r="BU7" s="24">
        <v>80.73</v>
      </c>
      <c r="BV7" s="24" t="s">
        <v>102</v>
      </c>
      <c r="BW7" s="24">
        <v>65.37</v>
      </c>
      <c r="BX7" s="24">
        <v>68.11</v>
      </c>
      <c r="BY7" s="24">
        <v>67.23</v>
      </c>
      <c r="BZ7" s="24">
        <v>61.82</v>
      </c>
      <c r="CA7" s="24">
        <v>57.02</v>
      </c>
      <c r="CB7" s="24" t="s">
        <v>102</v>
      </c>
      <c r="CC7" s="24">
        <v>194.31</v>
      </c>
      <c r="CD7" s="24">
        <v>179</v>
      </c>
      <c r="CE7" s="24">
        <v>192.97</v>
      </c>
      <c r="CF7" s="24">
        <v>211.59</v>
      </c>
      <c r="CG7" s="24" t="s">
        <v>102</v>
      </c>
      <c r="CH7" s="24">
        <v>228.99</v>
      </c>
      <c r="CI7" s="24">
        <v>222.41</v>
      </c>
      <c r="CJ7" s="24">
        <v>228.21</v>
      </c>
      <c r="CK7" s="24">
        <v>246.9</v>
      </c>
      <c r="CL7" s="24">
        <v>273.68</v>
      </c>
      <c r="CM7" s="24" t="s">
        <v>102</v>
      </c>
      <c r="CN7" s="24">
        <v>58.72</v>
      </c>
      <c r="CO7" s="24">
        <v>62.13</v>
      </c>
      <c r="CP7" s="24">
        <v>62.55</v>
      </c>
      <c r="CQ7" s="24">
        <v>61.77</v>
      </c>
      <c r="CR7" s="24" t="s">
        <v>102</v>
      </c>
      <c r="CS7" s="24">
        <v>54.06</v>
      </c>
      <c r="CT7" s="24">
        <v>55.26</v>
      </c>
      <c r="CU7" s="24">
        <v>54.54</v>
      </c>
      <c r="CV7" s="24">
        <v>52.9</v>
      </c>
      <c r="CW7" s="24">
        <v>52.55</v>
      </c>
      <c r="CX7" s="24" t="s">
        <v>102</v>
      </c>
      <c r="CY7" s="24">
        <v>92.12</v>
      </c>
      <c r="CZ7" s="24">
        <v>92.3</v>
      </c>
      <c r="DA7" s="24">
        <v>92.7</v>
      </c>
      <c r="DB7" s="24">
        <v>92.84</v>
      </c>
      <c r="DC7" s="24" t="s">
        <v>102</v>
      </c>
      <c r="DD7" s="24">
        <v>90.11</v>
      </c>
      <c r="DE7" s="24">
        <v>90.52</v>
      </c>
      <c r="DF7" s="24">
        <v>90.3</v>
      </c>
      <c r="DG7" s="24">
        <v>90.3</v>
      </c>
      <c r="DH7" s="24">
        <v>87.3</v>
      </c>
      <c r="DI7" s="24" t="s">
        <v>102</v>
      </c>
      <c r="DJ7" s="24">
        <v>46.02</v>
      </c>
      <c r="DK7" s="24">
        <v>47.79</v>
      </c>
      <c r="DL7" s="24">
        <v>49.52</v>
      </c>
      <c r="DM7" s="24">
        <v>51.18</v>
      </c>
      <c r="DN7" s="24" t="s">
        <v>102</v>
      </c>
      <c r="DO7" s="24">
        <v>28.19</v>
      </c>
      <c r="DP7" s="24">
        <v>24.8</v>
      </c>
      <c r="DQ7" s="24">
        <v>28.12</v>
      </c>
      <c r="DR7" s="24">
        <v>28.79</v>
      </c>
      <c r="DS7" s="24">
        <v>27.11</v>
      </c>
      <c r="DT7" s="24" t="s">
        <v>102</v>
      </c>
      <c r="DU7" s="24">
        <v>0</v>
      </c>
      <c r="DV7" s="24">
        <v>0</v>
      </c>
      <c r="DW7" s="24">
        <v>0</v>
      </c>
      <c r="DX7" s="24">
        <v>0</v>
      </c>
      <c r="DY7" s="24" t="s">
        <v>102</v>
      </c>
      <c r="DZ7" s="24">
        <v>0</v>
      </c>
      <c r="EA7" s="24">
        <v>0</v>
      </c>
      <c r="EB7" s="24">
        <v>0</v>
      </c>
      <c r="EC7" s="24">
        <v>0</v>
      </c>
      <c r="ED7" s="24">
        <v>0</v>
      </c>
      <c r="EE7" s="24" t="s">
        <v>102</v>
      </c>
      <c r="EF7" s="24">
        <v>0.05</v>
      </c>
      <c r="EG7" s="24">
        <v>0.1</v>
      </c>
      <c r="EH7" s="24">
        <v>0.19</v>
      </c>
      <c r="EI7" s="24">
        <v>0.17</v>
      </c>
      <c r="EJ7" s="24" t="s">
        <v>102</v>
      </c>
      <c r="EK7" s="24">
        <v>0.02</v>
      </c>
      <c r="EL7" s="24">
        <v>0.02</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2024-01-25T06:11:32Z</cp:lastPrinted>
  <dcterms:created xsi:type="dcterms:W3CDTF">2023-12-12T01:03:40Z</dcterms:created>
  <dcterms:modified xsi:type="dcterms:W3CDTF">2024-01-25T23:41:25Z</dcterms:modified>
  <cp:category/>
</cp:coreProperties>
</file>