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5年度\0000庶務\R5_調査・回答・通知\【R6.2.2（金）〆切】公営企業に係る「経営比較分析表」の分析等について\下水道\"/>
    </mc:Choice>
  </mc:AlternateContent>
  <workbookProtection workbookAlgorithmName="SHA-512" workbookHashValue="1o7FNzU6RZ32bMNuflUjF02whKENJdiP1z9VjMEUYVhD7H2xjQs8QNMz7ks2pRECdxG30Y2gpyGabEyYXMYgOQ==" workbookSaltValue="TohdmwEFUTfwW4b/7jg/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BB10" i="4"/>
  <c r="AL10" i="4"/>
  <c r="AD10" i="4"/>
  <c r="W10" i="4"/>
  <c r="B10" i="4"/>
  <c r="BB8" i="4"/>
  <c r="AT8" i="4"/>
  <c r="AL8" i="4"/>
  <c r="AD8" i="4"/>
  <c r="W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<sst xmlns="http://schemas.openxmlformats.org/spreadsheetml/2006/main" count="247" uniqueCount="120">
  <si>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</si>
  <si>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</si>
  <si>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</si>
  <si>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</si>
  <si>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</si>
  <si>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</si>
  <si>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</si>
  <si>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</si>
  <si>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</si>
  <si>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</si>
  <si>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</si>
  <si>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</si>
  <si>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</si>
  <si>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</si>
  <si>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</si>
  <si>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</si>
  <si>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</si>
  <si>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</si>
  <si>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</si>
  <si>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</si>
  <si>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</si>
  <si>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</si>
  <si>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</si>
  <si>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</si>
  <si>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</si>
  <si>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</si>
  <si>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</si>
  <si>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</si>
  <si>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</si>
  <si>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</si>
  <si>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</si>
  <si>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</si>
  <si>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</si>
  <si>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</si>
  <si>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</si>
  <si>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</si>
  <si>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</si>
  <si>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</si>
  <si>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</si>
  <si>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</si>
  <si>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</si>
  <si>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</si>
  <si>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</si>
  <si>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</si>
  <si>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</si>
  <si>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</si>
  <si>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</si>
  <si>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</si>
  <si>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</si>
  <si>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</si>
  <si>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</si>
  <si>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</si>
  <si>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</si>
  <si>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</si>
  <si>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</si>
  <si>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</si>
  <si>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</si>
  <si>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</si>
  <si>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</si>
  <si>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</si>
  <si>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</si>
  <si>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</si>
  <si>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</si>
  <si>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</si>
  <si>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</si>
  <si>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</si>
  <si>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</si>
  <si>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</si>
  <si>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</si>
  <si>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</si>
  <si>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</si>
  <si>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</si>
  <si>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</si>
  <si>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</si>
  <si>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</si>
  <si>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</si>
  <si>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</si>
  <si>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</si>
  <si>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</si>
  <si>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</si>
  <si>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</si>
  <si>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</si>
  <si>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</si>
  <si>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</si>
  <si>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</si>
  <si>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</si>
  <si>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</si>
  <si>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</si>
  <si>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</si>
  <si>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</si>
  <si>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</si>
  <si>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</si>
  <si>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</si>
  <si>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</si>
  <si>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</si>
  <si>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</si>
  <si>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</si>
  <si>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</si>
  <si>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</si>
  <si>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</si>
  <si>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</si>
  <si>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</si>
  <si>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</si>
  <si>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</si>
  <si>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</si>
  <si>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</si>
  <si>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</si>
  <si>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</si>
  <si>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</si>
  <si>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</si>
  <si>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</si>
  <si>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</si>
  <si>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</si>
  <si>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</si>
  <si>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</si>
  <si>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</si>
  <si>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</si>
  <si>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資産状況を把握し健全な経営を行うため、令和6年4月の公営企業会計の適用に向け取組を進め、今後必要となる更新投資を見据え引き続き経費削減に努める。</t>
    <rPh sb="20" eb="22">
      <t>レイワ</t>
    </rPh>
    <rPh sb="23" eb="24">
      <t>ネン</t>
    </rPh>
    <rPh sb="25" eb="26">
      <t>ガツ</t>
    </rPh>
    <rPh sb="37" eb="38">
      <t>ム</t>
    </rPh>
    <phoneticPr fontId="4"/>
  </si>
  <si>
    <t>　平成17年度の供用開始から17年が経過しているが、浄化槽の更新は未着手である。
　電気設備は老朽化が進んでいるため、今後も修繕の増加が見込まれる。</t>
    <phoneticPr fontId="4"/>
  </si>
  <si>
    <t>　①収益的収支比率は、地方債償還金の増加及び総収益の減少により、前年度に比べ0.62ポイント悪化している。
　④企業債残高対事業規模比率は、前年度に比べ15.68ポイント増加しているが、個別排水処理事業に要する経費、分流式下水道等に要する経費として地方債現在高の一部を一般会計が負担しているため、類似団体と比較すると低くなっている。
　⑥汚水処理原価は、主に修繕費の減少による汚水処理費の減により前年度に比べ5.09円減少しているが、類似団体と比較すると高くなっている。⑤経費回収率も前年度から1.0ポイント改善しているが、経営に充分な水準に達していない。
　⑦施設利用率も一日平均処理水量の低下により前年度に比べ約3.85ポイント悪化している。処理区域内人口が減少しており、処理水量の低下につながっていると考えられる。
　⑧水洗化率は100％に達しており、公共用水域の水質保全につながっている。</t>
    <rPh sb="2" eb="5">
      <t>シュウエキテキ</t>
    </rPh>
    <rPh sb="26" eb="28">
      <t>ゲンショウ</t>
    </rPh>
    <rPh sb="36" eb="37">
      <t>クラ</t>
    </rPh>
    <rPh sb="46" eb="48">
      <t>アッカ</t>
    </rPh>
    <rPh sb="70" eb="71">
      <t>ゼン</t>
    </rPh>
    <rPh sb="71" eb="72">
      <t>ネン</t>
    </rPh>
    <rPh sb="72" eb="73">
      <t>ド</t>
    </rPh>
    <rPh sb="74" eb="75">
      <t>クラ</t>
    </rPh>
    <rPh sb="85" eb="87">
      <t>ゾウカ</t>
    </rPh>
    <rPh sb="188" eb="190">
      <t>オスイ</t>
    </rPh>
    <rPh sb="190" eb="192">
      <t>ショリ</t>
    </rPh>
    <rPh sb="192" eb="193">
      <t>ヒ</t>
    </rPh>
    <rPh sb="198" eb="201">
      <t>ゼンネンド</t>
    </rPh>
    <rPh sb="202" eb="203">
      <t>クラ</t>
    </rPh>
    <rPh sb="236" eb="238">
      <t>ケイヒ</t>
    </rPh>
    <rPh sb="238" eb="240">
      <t>カイシュウ</t>
    </rPh>
    <rPh sb="240" eb="241">
      <t>リツ</t>
    </rPh>
    <rPh sb="242" eb="245">
      <t>ゼンネンド</t>
    </rPh>
    <rPh sb="254" eb="256">
      <t>カイゼン</t>
    </rPh>
    <rPh sb="262" eb="264">
      <t>ケイエイ</t>
    </rPh>
    <rPh sb="265" eb="267">
      <t>ジュウブン</t>
    </rPh>
    <rPh sb="268" eb="270">
      <t>スイジュン</t>
    </rPh>
    <rPh sb="271" eb="272">
      <t>タッ</t>
    </rPh>
    <rPh sb="287" eb="289">
      <t>イチニチ</t>
    </rPh>
    <rPh sb="289" eb="291">
      <t>ヘイキン</t>
    </rPh>
    <rPh sb="291" eb="293">
      <t>ショリ</t>
    </rPh>
    <rPh sb="293" eb="295">
      <t>スイリョウ</t>
    </rPh>
    <rPh sb="296" eb="298">
      <t>テイカ</t>
    </rPh>
    <rPh sb="307" eb="308">
      <t>ヤク</t>
    </rPh>
    <rPh sb="316" eb="318">
      <t>アッカ</t>
    </rPh>
    <rPh sb="323" eb="325">
      <t>ショリ</t>
    </rPh>
    <rPh sb="325" eb="327">
      <t>クイキ</t>
    </rPh>
    <rPh sb="327" eb="328">
      <t>ナイ</t>
    </rPh>
    <rPh sb="328" eb="330">
      <t>ジンコウ</t>
    </rPh>
    <rPh sb="331" eb="333">
      <t>ゲンショウ</t>
    </rPh>
    <rPh sb="338" eb="340">
      <t>ショリ</t>
    </rPh>
    <rPh sb="340" eb="342">
      <t>スイリョウ</t>
    </rPh>
    <rPh sb="343" eb="345">
      <t>テイカ</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</si>
</sst>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96-4F34-B645-F644C3FF55C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96-4F34-B645-F644C3FF55C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50</c:v>
                </c:pt>
                <c:pt idx="2">
                  <c:v>57.69</c:v>
                </c:pt>
                <c:pt idx="3">
                  <c:v>50</c:v>
                </c:pt>
                <c:pt idx="4">
                  <c:v>46.15</c:v>
                </c:pt>
              </c:numCache>
            </c:numRef>
          </c:val>
          <c:extLst>
            <c:ext xmlns:c16="http://schemas.microsoft.com/office/drawing/2014/chart" uri="{C3380CC4-5D6E-409C-BE32-E72D297353CC}">
              <c16:uniqueId val="{00000000-71E6-4A94-817C-27F903A1F6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46.36</c:v>
                </c:pt>
                <c:pt idx="3">
                  <c:v>46.45</c:v>
                </c:pt>
                <c:pt idx="4">
                  <c:v>45.36</c:v>
                </c:pt>
              </c:numCache>
            </c:numRef>
          </c:val>
          <c:smooth val="0"/>
          <c:extLst>
            <c:ext xmlns:c16="http://schemas.microsoft.com/office/drawing/2014/chart" uri="{C3380CC4-5D6E-409C-BE32-E72D297353CC}">
              <c16:uniqueId val="{00000001-71E6-4A94-817C-27F903A1F6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C2-46CF-8978-736B465E0F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83.08</c:v>
                </c:pt>
                <c:pt idx="3">
                  <c:v>82.61</c:v>
                </c:pt>
                <c:pt idx="4">
                  <c:v>82.21</c:v>
                </c:pt>
              </c:numCache>
            </c:numRef>
          </c:val>
          <c:smooth val="0"/>
          <c:extLst>
            <c:ext xmlns:c16="http://schemas.microsoft.com/office/drawing/2014/chart" uri="{C3380CC4-5D6E-409C-BE32-E72D297353CC}">
              <c16:uniqueId val="{00000001-8FC2-46CF-8978-736B465E0F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93.05</c:v>
                </c:pt>
                <c:pt idx="1">
                  <c:v>92.35</c:v>
                </c:pt>
                <c:pt idx="2">
                  <c:v>92.42</c:v>
                </c:pt>
                <c:pt idx="3">
                  <c:v>92.48</c:v>
                </c:pt>
                <c:pt idx="4">
                  <c:v>91.86</c:v>
                </c:pt>
              </c:numCache>
            </c:numRef>
          </c:val>
          <c:extLst>
            <c:ext xmlns:c16="http://schemas.microsoft.com/office/drawing/2014/chart" uri="{C3380CC4-5D6E-409C-BE32-E72D297353CC}">
              <c16:uniqueId val="{00000000-8E4C-409B-B9B6-0AAC541B80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C-409B-B9B6-0AAC541B80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0-4784-B177-D81C86681D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0-4784-B177-D81C86681D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3-4331-9763-6662ACE073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3-4331-9763-6662ACE073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1-4FDF-9115-227D7EEC0E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1-4FDF-9115-227D7EEC0E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6-41E8-BA2A-114A13AEE0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6-41E8-BA2A-114A13AEE0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141.26</c:v>
                </c:pt>
                <c:pt idx="1">
                  <c:v>132.52000000000001</c:v>
                </c:pt>
                <c:pt idx="2">
                  <c:v>122.66</c:v>
                </c:pt>
                <c:pt idx="3">
                  <c:v>113.22</c:v>
                </c:pt>
                <c:pt idx="4">
                  <c:v>128.9</c:v>
                </c:pt>
              </c:numCache>
            </c:numRef>
          </c:val>
          <c:extLst>
            <c:ext xmlns:c16="http://schemas.microsoft.com/office/drawing/2014/chart" uri="{C3380CC4-5D6E-409C-BE32-E72D297353CC}">
              <c16:uniqueId val="{00000000-376C-4D02-B2DA-14F0E3E578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782.91</c:v>
                </c:pt>
                <c:pt idx="3">
                  <c:v>783.21</c:v>
                </c:pt>
                <c:pt idx="4">
                  <c:v>902.04</c:v>
                </c:pt>
              </c:numCache>
            </c:numRef>
          </c:val>
          <c:smooth val="0"/>
          <c:extLst>
            <c:ext xmlns:c16="http://schemas.microsoft.com/office/drawing/2014/chart" uri="{C3380CC4-5D6E-409C-BE32-E72D297353CC}">
              <c16:uniqueId val="{00000001-376C-4D02-B2DA-14F0E3E578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47.06</c:v>
                </c:pt>
                <c:pt idx="1">
                  <c:v>48.06</c:v>
                </c:pt>
                <c:pt idx="2">
                  <c:v>46.75</c:v>
                </c:pt>
                <c:pt idx="3">
                  <c:v>45.46</c:v>
                </c:pt>
                <c:pt idx="4">
                  <c:v>46.46</c:v>
                </c:pt>
              </c:numCache>
            </c:numRef>
          </c:val>
          <c:extLst>
            <c:ext xmlns:c16="http://schemas.microsoft.com/office/drawing/2014/chart" uri="{C3380CC4-5D6E-409C-BE32-E72D297353CC}">
              <c16:uniqueId val="{00000000-C458-4536-82B8-BCF057DB0A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49.38</c:v>
                </c:pt>
                <c:pt idx="3">
                  <c:v>48.53</c:v>
                </c:pt>
                <c:pt idx="4">
                  <c:v>46.11</c:v>
                </c:pt>
              </c:numCache>
            </c:numRef>
          </c:val>
          <c:smooth val="0"/>
          <c:extLst>
            <c:ext xmlns:c16="http://schemas.microsoft.com/office/drawing/2014/chart" uri="{C3380CC4-5D6E-409C-BE32-E72D297353CC}">
              <c16:uniqueId val="{00000001-C458-4536-82B8-BCF057DB0A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351.07</c:v>
                </c:pt>
                <c:pt idx="1">
                  <c:v>349.85</c:v>
                </c:pt>
                <c:pt idx="2">
                  <c:v>368.21</c:v>
                </c:pt>
                <c:pt idx="3">
                  <c:v>383.89</c:v>
                </c:pt>
                <c:pt idx="4">
                  <c:v>378.8</c:v>
                </c:pt>
              </c:numCache>
            </c:numRef>
          </c:val>
          <c:extLst>
            <c:ext xmlns:c16="http://schemas.microsoft.com/office/drawing/2014/chart" uri="{C3380CC4-5D6E-409C-BE32-E72D297353CC}">
              <c16:uniqueId val="{00000000-8B8E-4698-B5DA-D7EE8334A3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316.97000000000003</c:v>
                </c:pt>
                <c:pt idx="3">
                  <c:v>326.17</c:v>
                </c:pt>
                <c:pt idx="4">
                  <c:v>336.93</c:v>
                </c:pt>
              </c:numCache>
            </c:numRef>
          </c:val>
          <c:smooth val="0"/>
          <c:extLst>
            <c:ext xmlns:c16="http://schemas.microsoft.com/office/drawing/2014/chart" uri="{C3380CC4-5D6E-409C-BE32-E72D297353CC}">
              <c16:uniqueId val="{00000001-8B8E-4698-B5DA-D7EE8334A3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3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50681</v>
      </c>
      <c r="AM8" s="42"/>
      <c r="AN8" s="42"/>
      <c r="AO8" s="42"/>
      <c r="AP8" s="42"/>
      <c r="AQ8" s="42"/>
      <c r="AR8" s="42"/>
      <c r="AS8" s="42"/>
      <c r="AT8" s="35">
        <f>データ!T6</f>
        <v>690.64</v>
      </c>
      <c r="AU8" s="35"/>
      <c r="AV8" s="35"/>
      <c r="AW8" s="35"/>
      <c r="AX8" s="35"/>
      <c r="AY8" s="35"/>
      <c r="AZ8" s="35"/>
      <c r="BA8" s="35"/>
      <c r="BB8" s="35">
        <f>データ!U6</f>
        <v>73.38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0.11</v>
      </c>
      <c r="Q10" s="35"/>
      <c r="R10" s="35"/>
      <c r="S10" s="35"/>
      <c r="T10" s="35"/>
      <c r="U10" s="35"/>
      <c r="V10" s="35"/>
      <c r="W10" s="35">
        <f>データ!Q6</f>
        <v>100</v>
      </c>
      <c r="X10" s="35"/>
      <c r="Y10" s="35"/>
      <c r="Z10" s="35"/>
      <c r="AA10" s="35"/>
      <c r="AB10" s="35"/>
      <c r="AC10" s="35"/>
      <c r="AD10" s="42">
        <f>データ!R6</f>
        <v>3025</v>
      </c>
      <c r="AE10" s="42"/>
      <c r="AF10" s="42"/>
      <c r="AG10" s="42"/>
      <c r="AH10" s="42"/>
      <c r="AI10" s="42"/>
      <c r="AJ10" s="42"/>
      <c r="AK10" s="2"/>
      <c r="AL10" s="42">
        <f>データ!V6</f>
        <v>53</v>
      </c>
      <c r="AM10" s="42"/>
      <c r="AN10" s="42"/>
      <c r="AO10" s="42"/>
      <c r="AP10" s="42"/>
      <c r="AQ10" s="42"/>
      <c r="AR10" s="42"/>
      <c r="AS10" s="42"/>
      <c r="AT10" s="35">
        <f>データ!W6</f>
        <v>0.01</v>
      </c>
      <c r="AU10" s="35"/>
      <c r="AV10" s="35"/>
      <c r="AW10" s="35"/>
      <c r="AX10" s="35"/>
      <c r="AY10" s="35"/>
      <c r="AZ10" s="35"/>
      <c r="BA10" s="35"/>
      <c r="BB10" s="35">
        <f>データ!X6</f>
        <v>5300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iN1HZ+BZjL84UK7psoMwidRpkAbb7aBey49PUwpy1mPuJvoc/8lhNIoWJaOY9YpkdRnYgHCecVjncVEnGCzS1w==" saltValue="VS9OT6m1HgZMEIDIYXWx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322024</v>
      </c>
      <c r="D6" s="19">
        <f t="shared" si="3"/>
        <v>47</v>
      </c>
      <c r="E6" s="19">
        <f t="shared" si="3"/>
        <v>18</v>
      </c>
      <c r="F6" s="19">
        <f t="shared" si="3"/>
        <v>1</v>
      </c>
      <c r="G6" s="19">
        <f t="shared" si="3"/>
        <v>0</v>
      </c>
      <c r="H6" s="19" t="str">
        <f t="shared" si="3"/>
        <v>島根県　浜田市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0.11</v>
      </c>
      <c r="Q6" s="20">
        <f t="shared" si="3"/>
        <v>100</v>
      </c>
      <c r="R6" s="20">
        <f t="shared" si="3"/>
        <v>3025</v>
      </c>
      <c r="S6" s="20">
        <f t="shared" si="3"/>
        <v>50681</v>
      </c>
      <c r="T6" s="20">
        <f t="shared" si="3"/>
        <v>690.64</v>
      </c>
      <c r="U6" s="20">
        <f t="shared" si="3"/>
        <v>73.38</v>
      </c>
      <c r="V6" s="20">
        <f t="shared" si="3"/>
        <v>53</v>
      </c>
      <c r="W6" s="20">
        <f t="shared" si="3"/>
        <v>0.01</v>
      </c>
      <c r="X6" s="20">
        <f t="shared" si="3"/>
        <v>5300</v>
      </c>
      <c r="Y6" s="21">
        <f>IF(Y7="",NA(),Y7)</f>
        <v>93.05</v>
      </c>
      <c r="Z6" s="21">
        <f t="shared" ref="Z6:AH6" si="4">IF(Z7="",NA(),Z7)</f>
        <v>92.35</v>
      </c>
      <c r="AA6" s="21">
        <f t="shared" si="4"/>
        <v>92.42</v>
      </c>
      <c r="AB6" s="21">
        <f t="shared" si="4"/>
        <v>92.48</v>
      </c>
      <c r="AC6" s="21">
        <f t="shared" si="4"/>
        <v>91.86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141.26</v>
      </c>
      <c r="BG6" s="21">
        <f t="shared" ref="BG6:BO6" si="7">IF(BG7="",NA(),BG7)</f>
        <v>132.52000000000001</v>
      </c>
      <c r="BH6" s="21">
        <f t="shared" si="7"/>
        <v>122.66</v>
      </c>
      <c r="BI6" s="21">
        <f t="shared" si="7"/>
        <v>113.22</v>
      </c>
      <c r="BJ6" s="21">
        <f t="shared" si="7"/>
        <v>128.9</v>
      </c>
      <c r="BK6" s="21">
        <f t="shared" si="7"/>
        <v>918.36</v>
      </c>
      <c r="BL6" s="21">
        <f t="shared" si="7"/>
        <v>860.05</v>
      </c>
      <c r="BM6" s="21">
        <f t="shared" si="7"/>
        <v>782.91</v>
      </c>
      <c r="BN6" s="21">
        <f t="shared" si="7"/>
        <v>783.21</v>
      </c>
      <c r="BO6" s="21">
        <f t="shared" si="7"/>
        <v>902.04</v>
      </c>
      <c r="BP6" s="20" t="str">
        <f>IF(BP7="","",IF(BP7="-","【-】","【"&amp;SUBSTITUTE(TEXT(BP7,"#,##0.00"),"-","△")&amp;"】"))</f>
        <v>【881.57】</v>
      </c>
      <c r="BQ6" s="21">
        <f>IF(BQ7="",NA(),BQ7)</f>
        <v>47.06</v>
      </c>
      <c r="BR6" s="21">
        <f t="shared" ref="BR6:BZ6" si="8">IF(BR7="",NA(),BR7)</f>
        <v>48.06</v>
      </c>
      <c r="BS6" s="21">
        <f t="shared" si="8"/>
        <v>46.75</v>
      </c>
      <c r="BT6" s="21">
        <f t="shared" si="8"/>
        <v>45.46</v>
      </c>
      <c r="BU6" s="21">
        <f t="shared" si="8"/>
        <v>46.46</v>
      </c>
      <c r="BV6" s="21">
        <f t="shared" si="8"/>
        <v>50.94</v>
      </c>
      <c r="BW6" s="21">
        <f t="shared" si="8"/>
        <v>44.86</v>
      </c>
      <c r="BX6" s="21">
        <f t="shared" si="8"/>
        <v>49.38</v>
      </c>
      <c r="BY6" s="21">
        <f t="shared" si="8"/>
        <v>48.53</v>
      </c>
      <c r="BZ6" s="21">
        <f t="shared" si="8"/>
        <v>46.11</v>
      </c>
      <c r="CA6" s="20" t="str">
        <f>IF(CA7="","",IF(CA7="-","【-】","【"&amp;SUBSTITUTE(TEXT(CA7,"#,##0.00"),"-","△")&amp;"】"))</f>
        <v>【46.46】</v>
      </c>
      <c r="CB6" s="21">
        <f>IF(CB7="",NA(),CB7)</f>
        <v>351.07</v>
      </c>
      <c r="CC6" s="21">
        <f t="shared" ref="CC6:CK6" si="9">IF(CC7="",NA(),CC7)</f>
        <v>349.85</v>
      </c>
      <c r="CD6" s="21">
        <f t="shared" si="9"/>
        <v>368.21</v>
      </c>
      <c r="CE6" s="21">
        <f t="shared" si="9"/>
        <v>383.89</v>
      </c>
      <c r="CF6" s="21">
        <f t="shared" si="9"/>
        <v>378.8</v>
      </c>
      <c r="CG6" s="21">
        <f t="shared" si="9"/>
        <v>371.2</v>
      </c>
      <c r="CH6" s="21">
        <f t="shared" si="9"/>
        <v>496.36</v>
      </c>
      <c r="CI6" s="21">
        <f t="shared" si="9"/>
        <v>316.97000000000003</v>
      </c>
      <c r="CJ6" s="21">
        <f t="shared" si="9"/>
        <v>326.17</v>
      </c>
      <c r="CK6" s="21">
        <f t="shared" si="9"/>
        <v>336.93</v>
      </c>
      <c r="CL6" s="20" t="str">
        <f>IF(CL7="","",IF(CL7="-","【-】","【"&amp;SUBSTITUTE(TEXT(CL7,"#,##0.00"),"-","△")&amp;"】"))</f>
        <v>【339.86】</v>
      </c>
      <c r="CM6" s="21">
        <f>IF(CM7="",NA(),CM7)</f>
        <v>50</v>
      </c>
      <c r="CN6" s="21">
        <f t="shared" ref="CN6:CV6" si="10">IF(CN7="",NA(),CN7)</f>
        <v>50</v>
      </c>
      <c r="CO6" s="21">
        <f t="shared" si="10"/>
        <v>57.69</v>
      </c>
      <c r="CP6" s="21">
        <f t="shared" si="10"/>
        <v>50</v>
      </c>
      <c r="CQ6" s="21">
        <f t="shared" si="10"/>
        <v>46.15</v>
      </c>
      <c r="CR6" s="21">
        <f t="shared" si="10"/>
        <v>47.29</v>
      </c>
      <c r="CS6" s="21">
        <f t="shared" si="10"/>
        <v>54.73</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57.74</v>
      </c>
      <c r="DD6" s="21">
        <f t="shared" si="11"/>
        <v>54.72</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322024</v>
      </c>
      <c r="D7" s="23">
        <v>47</v>
      </c>
      <c r="E7" s="23">
        <v>18</v>
      </c>
      <c r="F7" s="23">
        <v>1</v>
      </c>
      <c r="G7" s="23">
        <v>0</v>
      </c>
      <c r="H7" s="23" t="s">
        <v>98</v>
      </c>
      <c r="I7" s="23" t="s">
        <v>99</v>
      </c>
      <c r="J7" s="23" t="s">
        <v>100</v>
      </c>
      <c r="K7" s="23" t="s">
        <v>101</v>
      </c>
      <c r="L7" s="23" t="s">
        <v>102</v>
      </c>
      <c r="M7" s="23" t="s">
        <v>103</v>
      </c>
      <c r="N7" s="24" t="s">
        <v>104</v>
      </c>
      <c r="O7" s="24" t="s">
        <v>105</v>
      </c>
      <c r="P7" s="24">
        <v>0.11</v>
      </c>
      <c r="Q7" s="24">
        <v>100</v>
      </c>
      <c r="R7" s="24">
        <v>3025</v>
      </c>
      <c r="S7" s="24">
        <v>50681</v>
      </c>
      <c r="T7" s="24">
        <v>690.64</v>
      </c>
      <c r="U7" s="24">
        <v>73.38</v>
      </c>
      <c r="V7" s="24">
        <v>53</v>
      </c>
      <c r="W7" s="24">
        <v>0.01</v>
      </c>
      <c r="X7" s="24">
        <v>5300</v>
      </c>
      <c r="Y7" s="24">
        <v>93.05</v>
      </c>
      <c r="Z7" s="24">
        <v>92.35</v>
      </c>
      <c r="AA7" s="24">
        <v>92.42</v>
      </c>
      <c r="AB7" s="24">
        <v>92.48</v>
      </c>
      <c r="AC7" s="24">
        <v>91.86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141.26</v>
      </c>
      <c r="BG7" s="24">
        <v>132.52000000000001</v>
      </c>
      <c r="BH7" s="24">
        <v>122.66</v>
      </c>
      <c r="BI7" s="24">
        <v>113.22</v>
      </c>
      <c r="BJ7" s="24">
        <v>128.9</v>
      </c>
      <c r="BK7" s="24">
        <v>918.36</v>
      </c>
      <c r="BL7" s="24">
        <v>860.05</v>
      </c>
      <c r="BM7" s="24">
        <v>782.91</v>
      </c>
      <c r="BN7" s="24">
        <v>783.21</v>
      </c>
      <c r="BO7" s="24">
        <v>902.04</v>
      </c>
      <c r="BP7" s="24">
        <v>881.57</v>
      </c>
      <c r="BQ7" s="24">
        <v>47.06</v>
      </c>
      <c r="BR7" s="24">
        <v>48.06</v>
      </c>
      <c r="BS7" s="24">
        <v>46.75</v>
      </c>
      <c r="BT7" s="24">
        <v>45.46</v>
      </c>
      <c r="BU7" s="24">
        <v>46.46</v>
      </c>
      <c r="BV7" s="24">
        <v>50.94</v>
      </c>
      <c r="BW7" s="24">
        <v>44.86</v>
      </c>
      <c r="BX7" s="24">
        <v>49.38</v>
      </c>
      <c r="BY7" s="24">
        <v>48.53</v>
      </c>
      <c r="BZ7" s="24">
        <v>46.11</v>
      </c>
      <c r="CA7" s="24">
        <v>46.46</v>
      </c>
      <c r="CB7" s="24">
        <v>351.07</v>
      </c>
      <c r="CC7" s="24">
        <v>349.85</v>
      </c>
      <c r="CD7" s="24">
        <v>368.21</v>
      </c>
      <c r="CE7" s="24">
        <v>383.89</v>
      </c>
      <c r="CF7" s="24">
        <v>378.8</v>
      </c>
      <c r="CG7" s="24">
        <v>371.2</v>
      </c>
      <c r="CH7" s="24">
        <v>496.36</v>
      </c>
      <c r="CI7" s="24">
        <v>316.97000000000003</v>
      </c>
      <c r="CJ7" s="24">
        <v>326.17</v>
      </c>
      <c r="CK7" s="24">
        <v>336.93</v>
      </c>
      <c r="CL7" s="24">
        <v>339.86</v>
      </c>
      <c r="CM7" s="24">
        <v>50</v>
      </c>
      <c r="CN7" s="24">
        <v>50</v>
      </c>
      <c r="CO7" s="24">
        <v>57.69</v>
      </c>
      <c r="CP7" s="24">
        <v>50</v>
      </c>
      <c r="CQ7" s="24">
        <v>46.15</v>
      </c>
      <c r="CR7" s="24">
        <v>47.29</v>
      </c>
      <c r="CS7" s="24">
        <v>54.73</v>
      </c>
      <c r="CT7" s="24">
        <v>46.36</v>
      </c>
      <c r="CU7" s="24">
        <v>46.45</v>
      </c>
      <c r="CV7" s="24">
        <v>45.36</v>
      </c>
      <c r="CW7" s="24">
        <v>45.78</v>
      </c>
      <c r="CX7" s="24">
        <v>100</v>
      </c>
      <c r="CY7" s="24">
        <v>100</v>
      </c>
      <c r="CZ7" s="24">
        <v>100</v>
      </c>
      <c r="DA7" s="24">
        <v>100</v>
      </c>
      <c r="DB7" s="24">
        <v>100</v>
      </c>
      <c r="DC7" s="24">
        <v>57.74</v>
      </c>
      <c r="DD7" s="24">
        <v>54.72</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陽子</cp:lastModifiedBy>
  <cp:lastPrinted>2024-01-31T00:59:34Z</cp:lastPrinted>
  <dcterms:created xsi:type="dcterms:W3CDTF">2023-12-12T03:02:11Z</dcterms:created>
  <dcterms:modified xsi:type="dcterms:W3CDTF">2024-01-31T01:12:27Z</dcterms:modified>
  <cp:category/>
</cp:coreProperties>
</file>