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04保_財政\H25年度\財政課\財政課\地方公営企業関係\R5地方公営企業関係\県メール\68_20240116_【２／７（水）県〆切】公営企業に係る「経営比較分析表」の分析等について\各課回答\"/>
    </mc:Choice>
  </mc:AlternateContent>
  <workbookProtection workbookAlgorithmName="SHA-512" workbookHashValue="0wbiMQXARiOqt071Mf26qrHFM/Tnsxt6L6tYkfhA1G7g9Gb2n/bi9M0g+L3gOotrYvoCvG50nNbP3FFhxmGA/Q==" workbookSaltValue="tx5MjGG7agePwc4gVX96I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HP76" i="4"/>
  <c r="FX30" i="4"/>
  <c r="BG30" i="4"/>
  <c r="AV76" i="4"/>
  <c r="KO51" i="4"/>
  <c r="FX51" i="4"/>
  <c r="KO30" i="4"/>
  <c r="LE76" i="4"/>
  <c r="BG51" i="4"/>
  <c r="HA76" i="4"/>
  <c r="AN51" i="4"/>
  <c r="FE30" i="4"/>
  <c r="AG76" i="4"/>
  <c r="FE51" i="4"/>
  <c r="AN30" i="4"/>
  <c r="JV51" i="4"/>
  <c r="KP76" i="4"/>
  <c r="JV30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<sst xmlns="http://schemas.openxmlformats.org/spreadsheetml/2006/main" count="278" uniqueCount="140">
  <si>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</si>
  <si>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</si>
  <si>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</si>
  <si>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</si>
  <si>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</si>
  <si>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</si>
  <si>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</si>
  <si>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</si>
  <si>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</si>
  <si>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</si>
  <si>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</si>
  <si>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</si>
  <si>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</si>
  <si>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</si>
  <si>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</si>
  <si>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</si>
  <si>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</si>
  <si>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</si>
  <si>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</si>
  <si>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</si>
  <si>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</si>
  <si>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</si>
  <si>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</si>
  <si>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</si>
  <si>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</si>
  <si>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</si>
  <si>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</si>
  <si>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</si>
  <si>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</si>
  <si>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</si>
  <si>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</si>
  <si>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</si>
  <si>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</si>
  <si>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</si>
  <si>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</si>
  <si>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</si>
  <si>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</si>
  <si>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</si>
  <si>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</si>
  <si>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</si>
  <si>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</si>
  <si>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</si>
  <si>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</si>
  <si>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</si>
  <si>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</si>
  <si>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</si>
  <si>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</si>
  <si>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</si>
  <si>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</si>
  <si>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</si>
  <si>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</si>
  <si>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</si>
  <si>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</si>
  <si>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</si>
  <si>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</si>
  <si>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</si>
  <si>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</si>
  <si>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</si>
  <si>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</si>
  <si>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</si>
  <si>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</si>
  <si>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</si>
  <si>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</si>
  <si>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</si>
  <si>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</si>
  <si>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</si>
  <si>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</si>
  <si>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</si>
  <si>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</si>
  <si>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</si>
  <si>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</si>
  <si>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</si>
  <si>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</si>
  <si>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</si>
  <si>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</si>
  <si>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</si>
  <si>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</si>
  <si>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</si>
  <si>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</si>
  <si>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</si>
  <si>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</si>
  <si>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</si>
  <si>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</si>
  <si>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</si>
  <si>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</si>
  <si>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</si>
  <si>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</si>
  <si>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</si>
  <si>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</si>
  <si>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</si>
  <si>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</si>
  <si>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</si>
  <si>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</si>
  <si>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</si>
  <si>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</si>
  <si>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</si>
  <si>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</si>
  <si>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</si>
  <si>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</si>
  <si>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</si>
  <si>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</si>
  <si>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</si>
  <si>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</si>
  <si>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</si>
  <si>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</si>
  <si>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</si>
  <si>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</si>
  <si>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</si>
  <si>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</si>
  <si>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</si>
  <si>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</si>
  <si>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</si>
  <si>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</si>
  <si>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</si>
  <si>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</si>
  <si>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</si>
  <si>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</si>
  <si>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</si>
  <si>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島根県　浜田市</t>
  </si>
  <si>
    <t>浜田市栄町駐車場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</si>
  <si>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</si>
  <si>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</si>
  <si>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</si>
  <si>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</si>
  <si>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</si>
  <si>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</si>
  <si>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</si>
  <si>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</si>
  <si>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</si>
  <si>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</si>
  <si>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</si>
  <si>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</si>
  <si>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</si>
  <si>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</si>
  <si>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</si>
  <si>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</si>
  <si>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借入金もなく、今後も大規模修繕や設備投資を行う予定もないため、将来的な民間譲渡の可能性も含めた経営方針を検討していく。</t>
    <rPh sb="1" eb="3">
      <t>カリイレ</t>
    </rPh>
    <rPh sb="3" eb="4">
      <t>キン</t>
    </rPh>
    <rPh sb="8" eb="10">
      <t>コンゴ</t>
    </rPh>
    <rPh sb="11" eb="14">
      <t>ダイキボ</t>
    </rPh>
    <rPh sb="14" eb="16">
      <t>シュウゼン</t>
    </rPh>
    <rPh sb="17" eb="19">
      <t>セツビ</t>
    </rPh>
    <rPh sb="19" eb="21">
      <t>トウシ</t>
    </rPh>
    <rPh sb="22" eb="23">
      <t>オコナ</t>
    </rPh>
    <rPh sb="24" eb="26">
      <t>ヨテイ</t>
    </rPh>
    <rPh sb="32" eb="35">
      <t>ショウライテキ</t>
    </rPh>
    <rPh sb="36" eb="38">
      <t>ミンカン</t>
    </rPh>
    <rPh sb="38" eb="40">
      <t>ジョウト</t>
    </rPh>
    <rPh sb="41" eb="44">
      <t>カノウセイ</t>
    </rPh>
    <rPh sb="45" eb="46">
      <t>フク</t>
    </rPh>
    <rPh sb="48" eb="50">
      <t>ケイエイ</t>
    </rPh>
    <rPh sb="50" eb="52">
      <t>ホウシン</t>
    </rPh>
    <rPh sb="53" eb="55">
      <t>ケントウ</t>
    </rPh>
    <phoneticPr fontId="5"/>
  </si>
  <si>
    <t>　本駐車場については、維持管理経費が大きくないため、一定の稼働率を確保すれば安定した経営が可能と考えられる。
　利便性や稼働率の向上を図るため、指定管理者等と連携して管理運営を行っていく必要がある。</t>
    <rPh sb="1" eb="2">
      <t>ホン</t>
    </rPh>
    <rPh sb="2" eb="5">
      <t>チュウシャジョウ</t>
    </rPh>
    <rPh sb="11" eb="13">
      <t>イジ</t>
    </rPh>
    <rPh sb="13" eb="15">
      <t>カンリ</t>
    </rPh>
    <rPh sb="15" eb="17">
      <t>ケイヒ</t>
    </rPh>
    <rPh sb="18" eb="19">
      <t>オオ</t>
    </rPh>
    <rPh sb="26" eb="28">
      <t>イッテイ</t>
    </rPh>
    <rPh sb="29" eb="31">
      <t>カドウ</t>
    </rPh>
    <rPh sb="31" eb="32">
      <t>リツ</t>
    </rPh>
    <rPh sb="33" eb="35">
      <t>カクホ</t>
    </rPh>
    <rPh sb="38" eb="40">
      <t>アンテイ</t>
    </rPh>
    <rPh sb="42" eb="44">
      <t>ケイエイ</t>
    </rPh>
    <rPh sb="45" eb="47">
      <t>カノウ</t>
    </rPh>
    <rPh sb="48" eb="49">
      <t>カンガ</t>
    </rPh>
    <rPh sb="56" eb="59">
      <t>リベンセイ</t>
    </rPh>
    <rPh sb="60" eb="62">
      <t>カドウ</t>
    </rPh>
    <rPh sb="62" eb="63">
      <t>リツ</t>
    </rPh>
    <rPh sb="64" eb="66">
      <t>コウジョウ</t>
    </rPh>
    <rPh sb="67" eb="68">
      <t>ハカ</t>
    </rPh>
    <rPh sb="72" eb="74">
      <t>シテイ</t>
    </rPh>
    <rPh sb="74" eb="77">
      <t>カンリシャ</t>
    </rPh>
    <rPh sb="77" eb="78">
      <t>トウ</t>
    </rPh>
    <rPh sb="79" eb="81">
      <t>レンケイ</t>
    </rPh>
    <rPh sb="83" eb="85">
      <t>カンリ</t>
    </rPh>
    <rPh sb="85" eb="87">
      <t>ウンエイ</t>
    </rPh>
    <rPh sb="88" eb="89">
      <t>オコナ</t>
    </rPh>
    <rPh sb="93" eb="95">
      <t>ヒツヨウ</t>
    </rPh>
    <phoneticPr fontId="5"/>
  </si>
  <si>
    <t>　収益的収支比率は128.3％となり、前年度より6.0ポイント減少したが、通常の維持管理経費は駐車場使用料収入で賄えている。
　利用者の減少により、各指標とも前年度より減少しているため、利用者増に向けた取組を進める必要がある。</t>
    <rPh sb="1" eb="4">
      <t>シュウエキテキ</t>
    </rPh>
    <rPh sb="4" eb="6">
      <t>シュウシ</t>
    </rPh>
    <rPh sb="6" eb="8">
      <t>ヒリツ</t>
    </rPh>
    <rPh sb="19" eb="22">
      <t>ゼンネンド</t>
    </rPh>
    <rPh sb="31" eb="33">
      <t>ゲンショウ</t>
    </rPh>
    <rPh sb="37" eb="39">
      <t>ツウジョウ</t>
    </rPh>
    <rPh sb="40" eb="42">
      <t>イジ</t>
    </rPh>
    <rPh sb="42" eb="44">
      <t>カンリ</t>
    </rPh>
    <rPh sb="44" eb="46">
      <t>ケイヒ</t>
    </rPh>
    <rPh sb="47" eb="50">
      <t>チュウシャジョウ</t>
    </rPh>
    <rPh sb="50" eb="53">
      <t>シヨウリョウ</t>
    </rPh>
    <rPh sb="53" eb="55">
      <t>シュウニュウ</t>
    </rPh>
    <rPh sb="56" eb="57">
      <t>マカナ</t>
    </rPh>
    <rPh sb="64" eb="67">
      <t>リヨウシャ</t>
    </rPh>
    <rPh sb="68" eb="70">
      <t>ゲンショウ</t>
    </rPh>
    <rPh sb="74" eb="77">
      <t>カクシヒョウ</t>
    </rPh>
    <rPh sb="79" eb="81">
      <t>ゼンネン</t>
    </rPh>
    <rPh sb="81" eb="82">
      <t>ド</t>
    </rPh>
    <rPh sb="84" eb="86">
      <t>ゲンショウ</t>
    </rPh>
    <rPh sb="93" eb="96">
      <t>リヨウシャ</t>
    </rPh>
    <rPh sb="96" eb="97">
      <t>ゾウ</t>
    </rPh>
    <rPh sb="98" eb="99">
      <t>ム</t>
    </rPh>
    <rPh sb="101" eb="103">
      <t>トリクミ</t>
    </rPh>
    <rPh sb="104" eb="105">
      <t>スス</t>
    </rPh>
    <rPh sb="107" eb="109">
      <t>ヒツヨウ</t>
    </rPh>
    <phoneticPr fontId="5"/>
  </si>
  <si>
    <t>　周辺店舗の減少や民間による月極駐車場増加の影響を受け、稼働率は前年度より12.5ポイント減少した。
　今後は定期駐車の拡大等、稼働率向上に向けた取組を進めていく必要がある。</t>
    <rPh sb="9" eb="11">
      <t>ミンカン</t>
    </rPh>
    <rPh sb="28" eb="30">
      <t>カドウ</t>
    </rPh>
    <rPh sb="30" eb="31">
      <t>リツ</t>
    </rPh>
    <rPh sb="32" eb="34">
      <t>ゼンネン</t>
    </rPh>
    <rPh sb="34" eb="35">
      <t>ド</t>
    </rPh>
    <rPh sb="45" eb="47">
      <t>ゲンショウ</t>
    </rPh>
    <rPh sb="52" eb="54">
      <t>コンゴ</t>
    </rPh>
    <rPh sb="55" eb="57">
      <t>テイキ</t>
    </rPh>
    <rPh sb="57" eb="59">
      <t>チュウシャ</t>
    </rPh>
    <rPh sb="60" eb="62">
      <t>カクダイ</t>
    </rPh>
    <rPh sb="62" eb="63">
      <t>トウ</t>
    </rPh>
    <rPh sb="64" eb="66">
      <t>カドウ</t>
    </rPh>
    <rPh sb="66" eb="67">
      <t>リツ</t>
    </rPh>
    <rPh sb="67" eb="69">
      <t>コウジョウ</t>
    </rPh>
    <rPh sb="70" eb="71">
      <t>ム</t>
    </rPh>
    <rPh sb="73" eb="75">
      <t>トリクミ</t>
    </rPh>
    <rPh sb="76" eb="77">
      <t>スス</t>
    </rPh>
    <rPh sb="81" eb="8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</si>
</sst>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132.19999999999999</c:v>
                </c:pt>
                <c:pt idx="1">
                  <c:v>113</c:v>
                </c:pt>
                <c:pt idx="2">
                  <c:v>121.9</c:v>
                </c:pt>
                <c:pt idx="3">
                  <c:v>134.30000000000001</c:v>
                </c:pt>
                <c:pt idx="4">
                  <c:v>128.30000000000001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E-434F-B947-41E0040D3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E-434F-B947-41E0040D3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6-4C23-AA93-3196A79A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6-4C23-AA93-3196A79A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D4E-4964-A077-656C4154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E-4964-A077-656C4154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4B-4476-8D9D-27590589A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B-4476-8D9D-27590589A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057-9A09-DDC224263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2-4057-9A09-DDC224263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E-48B3-8C0C-B33AA1C91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E-48B3-8C0C-B33AA1C91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167.5</c:v>
                </c:pt>
                <c:pt idx="1">
                  <c:v>147.5</c:v>
                </c:pt>
                <c:pt idx="2">
                  <c:v>115</c:v>
                </c:pt>
                <c:pt idx="3">
                  <c:v>117.5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3-44FA-8B95-76003F20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3-44FA-8B95-76003F20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24.1</c:v>
                </c:pt>
                <c:pt idx="1">
                  <c:v>11.5</c:v>
                </c:pt>
                <c:pt idx="2">
                  <c:v>14.5</c:v>
                </c:pt>
                <c:pt idx="3">
                  <c:v>23.6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2-421B-B204-702161BE3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2-421B-B204-702161BE3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1087</c:v>
                </c:pt>
                <c:pt idx="1">
                  <c:v>454</c:v>
                </c:pt>
                <c:pt idx="2">
                  <c:v>548</c:v>
                </c:pt>
                <c:pt idx="3">
                  <c:v>780</c:v>
                </c:pt>
                <c:pt idx="4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1-4A34-A38C-272FEE611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1-4A34-A38C-272FEE611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島根県浜田市　浜田市栄町駐車場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1265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51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132.19999999999999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113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121.9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134.30000000000001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128.30000000000001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167.5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147.5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115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117.5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24.1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11.5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14.5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23.6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22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1087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454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548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780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673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3406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+FrVhXUVZRs2grVg97GKgqBIx0zuvo10s4N5LPVHBvvjqC8CL5duYFikriXakOJSaPDo5h4ktBkDgczzHJnhaQ==" saltValue="kLns+Rnwp5B1o+knLukhb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90</v>
      </c>
      <c r="AW5" s="47" t="s">
        <v>104</v>
      </c>
      <c r="AX5" s="47" t="s">
        <v>92</v>
      </c>
      <c r="AY5" s="47" t="s">
        <v>105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106</v>
      </c>
      <c r="BG5" s="47" t="s">
        <v>101</v>
      </c>
      <c r="BH5" s="47" t="s">
        <v>107</v>
      </c>
      <c r="BI5" s="47" t="s">
        <v>108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106</v>
      </c>
      <c r="BR5" s="47" t="s">
        <v>109</v>
      </c>
      <c r="BS5" s="47" t="s">
        <v>91</v>
      </c>
      <c r="BT5" s="47" t="s">
        <v>110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107</v>
      </c>
      <c r="CE5" s="47" t="s">
        <v>108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106</v>
      </c>
      <c r="CP5" s="47" t="s">
        <v>101</v>
      </c>
      <c r="CQ5" s="47" t="s">
        <v>91</v>
      </c>
      <c r="CR5" s="47" t="s">
        <v>108</v>
      </c>
      <c r="CS5" s="47" t="s">
        <v>105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106</v>
      </c>
      <c r="DA5" s="47" t="s">
        <v>111</v>
      </c>
      <c r="DB5" s="47" t="s">
        <v>91</v>
      </c>
      <c r="DC5" s="47" t="s">
        <v>112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106</v>
      </c>
      <c r="DL5" s="47" t="s">
        <v>111</v>
      </c>
      <c r="DM5" s="47" t="s">
        <v>91</v>
      </c>
      <c r="DN5" s="47" t="s">
        <v>108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2022</v>
      </c>
      <c r="C6" s="48">
        <f t="shared" ref="C6:X6" si="1">C8</f>
        <v>322024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島根県浜田市</v>
      </c>
      <c r="I6" s="48" t="str">
        <f t="shared" si="1"/>
        <v>浜田市栄町駐車場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広場式</v>
      </c>
      <c r="R6" s="51">
        <f t="shared" si="1"/>
        <v>51</v>
      </c>
      <c r="S6" s="50" t="str">
        <f t="shared" si="1"/>
        <v>商業施設</v>
      </c>
      <c r="T6" s="50" t="str">
        <f t="shared" si="1"/>
        <v>無</v>
      </c>
      <c r="U6" s="51">
        <f t="shared" si="1"/>
        <v>1265</v>
      </c>
      <c r="V6" s="51">
        <f t="shared" si="1"/>
        <v>40</v>
      </c>
      <c r="W6" s="51">
        <f t="shared" si="1"/>
        <v>100</v>
      </c>
      <c r="X6" s="50" t="str">
        <f t="shared" si="1"/>
        <v>利用料金制</v>
      </c>
      <c r="Y6" s="52">
        <f>IF(Y8="-",NA(),Y8)</f>
        <v>132.19999999999999</v>
      </c>
      <c r="Z6" s="52">
        <f t="shared" ref="Z6:AH6" si="2">IF(Z8="-",NA(),Z8)</f>
        <v>113</v>
      </c>
      <c r="AA6" s="52">
        <f t="shared" si="2"/>
        <v>121.9</v>
      </c>
      <c r="AB6" s="52">
        <f t="shared" si="2"/>
        <v>134.30000000000001</v>
      </c>
      <c r="AC6" s="52">
        <f t="shared" si="2"/>
        <v>128.30000000000001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24.1</v>
      </c>
      <c r="BG6" s="52">
        <f t="shared" ref="BG6:BO6" si="5">IF(BG8="-",NA(),BG8)</f>
        <v>11.5</v>
      </c>
      <c r="BH6" s="52">
        <f t="shared" si="5"/>
        <v>14.5</v>
      </c>
      <c r="BI6" s="52">
        <f t="shared" si="5"/>
        <v>23.6</v>
      </c>
      <c r="BJ6" s="52">
        <f t="shared" si="5"/>
        <v>22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1087</v>
      </c>
      <c r="BR6" s="53">
        <f t="shared" ref="BR6:BZ6" si="6">IF(BR8="-",NA(),BR8)</f>
        <v>454</v>
      </c>
      <c r="BS6" s="53">
        <f t="shared" si="6"/>
        <v>548</v>
      </c>
      <c r="BT6" s="53">
        <f t="shared" si="6"/>
        <v>780</v>
      </c>
      <c r="BU6" s="53">
        <f t="shared" si="6"/>
        <v>673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3406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167.5</v>
      </c>
      <c r="DL6" s="52">
        <f t="shared" ref="DL6:DT6" si="9">IF(DL8="-",NA(),DL8)</f>
        <v>147.5</v>
      </c>
      <c r="DM6" s="52">
        <f t="shared" si="9"/>
        <v>115</v>
      </c>
      <c r="DN6" s="52">
        <f t="shared" si="9"/>
        <v>117.5</v>
      </c>
      <c r="DO6" s="52">
        <f t="shared" si="9"/>
        <v>105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115</v>
      </c>
      <c r="B7" s="48">
        <f t="shared" ref="B7:X7" si="10">B8</f>
        <v>2022</v>
      </c>
      <c r="C7" s="48">
        <f t="shared" si="10"/>
        <v>322024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島根県　浜田市</v>
      </c>
      <c r="I7" s="48" t="str">
        <f t="shared" si="10"/>
        <v>浜田市栄町駐車場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広場式</v>
      </c>
      <c r="R7" s="51">
        <f t="shared" si="10"/>
        <v>51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1265</v>
      </c>
      <c r="V7" s="51">
        <f t="shared" si="10"/>
        <v>40</v>
      </c>
      <c r="W7" s="51">
        <f t="shared" si="10"/>
        <v>100</v>
      </c>
      <c r="X7" s="50" t="str">
        <f t="shared" si="10"/>
        <v>利用料金制</v>
      </c>
      <c r="Y7" s="52">
        <f>Y8</f>
        <v>132.19999999999999</v>
      </c>
      <c r="Z7" s="52">
        <f t="shared" ref="Z7:AH7" si="11">Z8</f>
        <v>113</v>
      </c>
      <c r="AA7" s="52">
        <f t="shared" si="11"/>
        <v>121.9</v>
      </c>
      <c r="AB7" s="52">
        <f t="shared" si="11"/>
        <v>134.30000000000001</v>
      </c>
      <c r="AC7" s="52">
        <f t="shared" si="11"/>
        <v>128.30000000000001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24.1</v>
      </c>
      <c r="BG7" s="52">
        <f t="shared" ref="BG7:BO7" si="14">BG8</f>
        <v>11.5</v>
      </c>
      <c r="BH7" s="52">
        <f t="shared" si="14"/>
        <v>14.5</v>
      </c>
      <c r="BI7" s="52">
        <f t="shared" si="14"/>
        <v>23.6</v>
      </c>
      <c r="BJ7" s="52">
        <f t="shared" si="14"/>
        <v>22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1087</v>
      </c>
      <c r="BR7" s="53">
        <f t="shared" ref="BR7:BZ7" si="15">BR8</f>
        <v>454</v>
      </c>
      <c r="BS7" s="53">
        <f t="shared" si="15"/>
        <v>548</v>
      </c>
      <c r="BT7" s="53">
        <f t="shared" si="15"/>
        <v>780</v>
      </c>
      <c r="BU7" s="53">
        <f t="shared" si="15"/>
        <v>673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117</v>
      </c>
      <c r="CL7" s="49"/>
      <c r="CM7" s="51">
        <f>CM8</f>
        <v>3406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167.5</v>
      </c>
      <c r="DL7" s="52">
        <f t="shared" ref="DL7:DT7" si="17">DL8</f>
        <v>147.5</v>
      </c>
      <c r="DM7" s="52">
        <f t="shared" si="17"/>
        <v>115</v>
      </c>
      <c r="DN7" s="52">
        <f t="shared" si="17"/>
        <v>117.5</v>
      </c>
      <c r="DO7" s="52">
        <f t="shared" si="17"/>
        <v>105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322024</v>
      </c>
      <c r="D8" s="55">
        <v>47</v>
      </c>
      <c r="E8" s="55">
        <v>14</v>
      </c>
      <c r="F8" s="55">
        <v>0</v>
      </c>
      <c r="G8" s="55">
        <v>1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51</v>
      </c>
      <c r="S8" s="57" t="s">
        <v>128</v>
      </c>
      <c r="T8" s="57" t="s">
        <v>129</v>
      </c>
      <c r="U8" s="58">
        <v>1265</v>
      </c>
      <c r="V8" s="58">
        <v>40</v>
      </c>
      <c r="W8" s="58">
        <v>100</v>
      </c>
      <c r="X8" s="57" t="s">
        <v>130</v>
      </c>
      <c r="Y8" s="59">
        <v>132.19999999999999</v>
      </c>
      <c r="Z8" s="59">
        <v>113</v>
      </c>
      <c r="AA8" s="59">
        <v>121.9</v>
      </c>
      <c r="AB8" s="59">
        <v>134.30000000000001</v>
      </c>
      <c r="AC8" s="59">
        <v>128.30000000000001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24.1</v>
      </c>
      <c r="BG8" s="59">
        <v>11.5</v>
      </c>
      <c r="BH8" s="59">
        <v>14.5</v>
      </c>
      <c r="BI8" s="59">
        <v>23.6</v>
      </c>
      <c r="BJ8" s="59">
        <v>22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1087</v>
      </c>
      <c r="BR8" s="60">
        <v>454</v>
      </c>
      <c r="BS8" s="60">
        <v>548</v>
      </c>
      <c r="BT8" s="61">
        <v>780</v>
      </c>
      <c r="BU8" s="61">
        <v>673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3406</v>
      </c>
      <c r="CN8" s="58">
        <v>0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167.5</v>
      </c>
      <c r="DL8" s="59">
        <v>147.5</v>
      </c>
      <c r="DM8" s="59">
        <v>115</v>
      </c>
      <c r="DN8" s="59">
        <v>117.5</v>
      </c>
      <c r="DO8" s="59">
        <v>105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2024-01-26T10:05:15Z</cp:lastPrinted>
  <dcterms:created xsi:type="dcterms:W3CDTF">2024-01-11T00:13:47Z</dcterms:created>
  <dcterms:modified xsi:type="dcterms:W3CDTF">2024-02-07T06:30:38Z</dcterms:modified>
  <cp:category/>
</cp:coreProperties>
</file>