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12保_水道管理\R05年度\1401経理（上水）\00庶務\経営比較分析表\"/>
    </mc:Choice>
  </mc:AlternateContent>
  <workbookProtection workbookAlgorithmName="SHA-512" workbookHashValue="5xN6CAsGeYzjZdsVB/vAwavHUztgG4vQUbhNiM99jg9reMh0limJftNqZObwBmUyCH165S0zhas4fSqyftGQzg==" workbookSaltValue="sEwOPjsPFSrOKYtKeqcZXA==" workbookSpinCount="100000" lockStructure="1"/>
  <bookViews>
    <workbookView xWindow="171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<sst xmlns="http://schemas.openxmlformats.org/spreadsheetml/2006/main" count="228" uniqueCount="115">
  <si>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</si>
  <si>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</si>
  <si>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</si>
  <si>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</si>
  <si>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</si>
  <si>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</si>
  <si>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</si>
  <si>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</si>
  <si>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</si>
  <si>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</si>
  <si>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</si>
  <si>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</si>
  <si>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</si>
  <si>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</si>
  <si>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</si>
  <si>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</si>
  <si>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</si>
  <si>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</si>
  <si>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</si>
  <si>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</si>
  <si>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</si>
  <si>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</si>
  <si>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</si>
  <si>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</si>
  <si>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</si>
  <si>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</si>
  <si>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</si>
  <si>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</si>
  <si>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</si>
  <si>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</si>
  <si>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</si>
  <si>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</si>
  <si>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</si>
  <si>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</si>
  <si>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</si>
  <si>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</si>
  <si>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</si>
  <si>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</si>
  <si>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</si>
  <si>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</si>
  <si>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</si>
  <si>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</si>
  <si>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</si>
  <si>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</si>
  <si>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</si>
  <si>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</si>
  <si>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</si>
  <si>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</si>
  <si>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</si>
  <si>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</si>
  <si>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</si>
  <si>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</si>
  <si>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</si>
  <si>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</si>
  <si>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</si>
  <si>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</si>
  <si>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</si>
  <si>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</si>
  <si>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</si>
  <si>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</si>
  <si>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</si>
  <si>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</si>
  <si>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</si>
  <si>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</si>
  <si>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</si>
  <si>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</si>
  <si>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</si>
  <si>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</si>
  <si>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</si>
  <si>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</si>
  <si>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</si>
  <si>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</si>
  <si>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</si>
  <si>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</si>
  <si>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</si>
  <si>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</si>
  <si>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</si>
  <si>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</si>
  <si>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</si>
  <si>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</si>
  <si>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</si>
  <si>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</si>
  <si>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</si>
  <si>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</si>
  <si>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</si>
  <si>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</si>
  <si>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</si>
  <si>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</si>
  <si>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</si>
  <si>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</si>
  <si>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</si>
  <si>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</si>
  <si>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</si>
  <si>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</si>
  <si>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</si>
  <si>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</si>
  <si>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</si>
  <si>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</si>
  <si>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</si>
  <si>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</si>
  <si>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</si>
  <si>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</si>
  <si>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</si>
  <si>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</si>
  <si>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</si>
  <si>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</si>
  <si>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</si>
  <si>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</si>
  <si>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</si>
  <si>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</si>
  <si>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</si>
  <si>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</si>
  <si>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・「有形固定資産減価償却率」は、年々増加傾向にあり、資産の老朽化度合は進みつつある。
・「管路経年化率」は、簡易水道事業の統合により低下したが、令和3年度決算時において類似団体平均値と同程度にまで上昇したが鈍化している。
・「管路更新率」は、大口径の基幹管路更新を優先しており、管路延長を基にした管路更新率は低下している。
・アセット・マネジメントによる今後の更新需要の見通しに基づき、計画的な更新事業を実施していく。</t>
    <rPh sb="93" eb="95">
      <t>テイド</t>
    </rPh>
    <rPh sb="103" eb="105">
      <t>ドンカ</t>
    </rPh>
    <rPh sb="154" eb="156">
      <t>テイカ</t>
    </rPh>
    <phoneticPr fontId="4"/>
  </si>
  <si>
    <t>・「経常収支比率」は110.62％と、維持管理費や支払利息等の経常経費を給水収益等の経常収益で賄えている。「累積欠損金」は生じていない。
・「流動比率」は、平成30年4月の簡易水道事業統合時に多額の起債償還元金が流動負債に計上され、平成30年度決算値では前年度の200％超から大きく低下したが、徐々に改善傾向にある。
・「企業債残高対給水収益比率」についても簡易水道事業統合の影響により、平成30年度決算値では前年度の500％弱から大幅に上昇したが、徐々に改善傾向にある。
・「料金回収率」は、平成30年度決算値で80％を下回る水準まで低下したが、平成30年10月から令和2年10月までに段階的な料金改定を実施し、料金回収率の向上に努め、類似団体平均値まで上昇し一定の成果を得た。しかしながら、依然として100％を下回っているため、物価上昇に伴う維持管理経費の増大に対応する収入確保へ向けて、さらなる料金改定を検討する必要がある。
・「施設利用率」は、類似団体平均値を上回っているものの、「有収率」は類似団体平均値を大きく下回っており、非効率な施設利用となっている。漏水調査等の取り組みを強化するとともに、老朽管路の計画的更新に継続的に取り組む必要がある。
・安定した給水収益を確保しつつ、経常経費の削減等の経営合理化に取り組むことにより、経営基盤の強化に努める必要がある。</t>
    <rPh sb="71" eb="73">
      <t>リュウドウ</t>
    </rPh>
    <rPh sb="73" eb="75">
      <t>ヒリツ</t>
    </rPh>
    <rPh sb="86" eb="88">
      <t>カンイ</t>
    </rPh>
    <rPh sb="88" eb="90">
      <t>スイドウ</t>
    </rPh>
    <rPh sb="90" eb="92">
      <t>ジギョウ</t>
    </rPh>
    <rPh sb="92" eb="94">
      <t>トウゴウ</t>
    </rPh>
    <rPh sb="94" eb="95">
      <t>ジ</t>
    </rPh>
    <rPh sb="116" eb="118">
      <t>ヘイセイ</t>
    </rPh>
    <rPh sb="120" eb="121">
      <t>ネン</t>
    </rPh>
    <rPh sb="121" eb="122">
      <t>ド</t>
    </rPh>
    <rPh sb="122" eb="124">
      <t>ケッサン</t>
    </rPh>
    <rPh sb="124" eb="125">
      <t>チ</t>
    </rPh>
    <rPh sb="127" eb="130">
      <t>ゼンネンド</t>
    </rPh>
    <rPh sb="135" eb="136">
      <t>コ</t>
    </rPh>
    <rPh sb="138" eb="139">
      <t>オオ</t>
    </rPh>
    <rPh sb="141" eb="143">
      <t>テイカ</t>
    </rPh>
    <rPh sb="147" eb="149">
      <t>ジョジョ</t>
    </rPh>
    <rPh sb="152" eb="154">
      <t>ケイコウ</t>
    </rPh>
    <rPh sb="202" eb="203">
      <t>チ</t>
    </rPh>
    <rPh sb="213" eb="214">
      <t>ジャク</t>
    </rPh>
    <rPh sb="225" eb="227">
      <t>ジョジョ</t>
    </rPh>
    <rPh sb="230" eb="232">
      <t>ケイコウ</t>
    </rPh>
    <rPh sb="307" eb="309">
      <t>リョウキン</t>
    </rPh>
    <rPh sb="309" eb="311">
      <t>カイシュウ</t>
    </rPh>
    <rPh sb="311" eb="312">
      <t>リツ</t>
    </rPh>
    <rPh sb="313" eb="315">
      <t>コウジョウ</t>
    </rPh>
    <rPh sb="316" eb="317">
      <t>ツト</t>
    </rPh>
    <rPh sb="319" eb="321">
      <t>ルイジ</t>
    </rPh>
    <rPh sb="321" eb="323">
      <t>ダンタイ</t>
    </rPh>
    <rPh sb="323" eb="326">
      <t>ヘイキンチ</t>
    </rPh>
    <rPh sb="328" eb="330">
      <t>ジョウショウ</t>
    </rPh>
    <rPh sb="331" eb="333">
      <t>イッテイ</t>
    </rPh>
    <rPh sb="334" eb="336">
      <t>セイカ</t>
    </rPh>
    <rPh sb="337" eb="338">
      <t>エ</t>
    </rPh>
    <rPh sb="347" eb="349">
      <t>イゼン</t>
    </rPh>
    <rPh sb="357" eb="359">
      <t>シタマワ</t>
    </rPh>
    <rPh sb="366" eb="370">
      <t>ブッカジョウショウ</t>
    </rPh>
    <rPh sb="371" eb="372">
      <t>トモナ</t>
    </rPh>
    <rPh sb="373" eb="375">
      <t>イジ</t>
    </rPh>
    <rPh sb="375" eb="377">
      <t>カンリ</t>
    </rPh>
    <rPh sb="377" eb="379">
      <t>ケイヒ</t>
    </rPh>
    <rPh sb="383" eb="385">
      <t>タイオウ</t>
    </rPh>
    <rPh sb="387" eb="389">
      <t>シュウニュウ</t>
    </rPh>
    <rPh sb="389" eb="391">
      <t>カクホ</t>
    </rPh>
    <rPh sb="392" eb="393">
      <t>ム</t>
    </rPh>
    <rPh sb="400" eb="402">
      <t>リョウキン</t>
    </rPh>
    <rPh sb="402" eb="404">
      <t>カイテイ</t>
    </rPh>
    <rPh sb="405" eb="407">
      <t>ケントウ</t>
    </rPh>
    <rPh sb="409" eb="411">
      <t>ヒツヨウ</t>
    </rPh>
    <phoneticPr fontId="4"/>
  </si>
  <si>
    <t>・平成30年4月の簡易水道事業統合の影響により、経営の健全性・効率性を表す指標は著しく悪化し、現在も横ばいの状況である。
・特に有収率の低さが目立ち、早急な対策が必要である。
・また、老朽化する水道施設、管路等の更新需要の増加に十分に対応できていないことが各種指標から見てとれる。
・令和2年10月に完了した料金改定を機に令和4年8月に「水道事業経営戦略」を見直した。経営改善に向けた計画策定と進捗管理を行い、将来にわたって持続可能な水道事業経営に取り組む。</t>
    <rPh sb="18" eb="20">
      <t>エイキョウ</t>
    </rPh>
    <rPh sb="40" eb="41">
      <t>イチジル</t>
    </rPh>
    <rPh sb="47" eb="49">
      <t>ゲンザイ</t>
    </rPh>
    <rPh sb="50" eb="51">
      <t>ヨコ</t>
    </rPh>
    <rPh sb="54" eb="56">
      <t>ジョウキョウ</t>
    </rPh>
    <rPh sb="62" eb="63">
      <t>トク</t>
    </rPh>
    <rPh sb="64" eb="67">
      <t>ユウシュウリツ</t>
    </rPh>
    <rPh sb="68" eb="69">
      <t>ヒク</t>
    </rPh>
    <rPh sb="71" eb="73">
      <t>メダ</t>
    </rPh>
    <rPh sb="75" eb="77">
      <t>ソウキュウ</t>
    </rPh>
    <rPh sb="78" eb="80">
      <t>タイサク</t>
    </rPh>
    <rPh sb="81" eb="83">
      <t>ヒツヨウ</t>
    </rPh>
    <rPh sb="166" eb="167">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</si>
</sst>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0.35</c:v>
                </c:pt>
                <c:pt idx="1">
                  <c:v>0.38</c:v>
                </c:pt>
                <c:pt idx="2">
                  <c:v>0.36</c:v>
                </c:pt>
                <c:pt idx="3">
                  <c:v>0.36</c:v>
                </c:pt>
                <c:pt idx="4">
                  <c:v>0.26</c:v>
                </c:pt>
              </c:numCache>
            </c:numRef>
          </c:val>
          <c:extLst>
            <c:ext xmlns:c16="http://schemas.microsoft.com/office/drawing/2014/chart" uri="{C3380CC4-5D6E-409C-BE32-E72D297353CC}">
              <c16:uniqueId val="{00000000-D1C1-4FAF-B20E-3AD744F766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0.52</c:v>
                </c:pt>
                <c:pt idx="4">
                  <c:v>0.48</c:v>
                </c:pt>
              </c:numCache>
            </c:numRef>
          </c:val>
          <c:smooth val="0"/>
          <c:extLst>
            <c:ext xmlns:c16="http://schemas.microsoft.com/office/drawing/2014/chart" uri="{C3380CC4-5D6E-409C-BE32-E72D297353CC}">
              <c16:uniqueId val="{00000001-D1C1-4FAF-B20E-3AD744F766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67.27</c:v>
                </c:pt>
                <c:pt idx="1">
                  <c:v>64.33</c:v>
                </c:pt>
                <c:pt idx="2">
                  <c:v>65.34</c:v>
                </c:pt>
                <c:pt idx="3">
                  <c:v>64.09</c:v>
                </c:pt>
                <c:pt idx="4">
                  <c:v>63.67</c:v>
                </c:pt>
              </c:numCache>
            </c:numRef>
          </c:val>
          <c:extLst>
            <c:ext xmlns:c16="http://schemas.microsoft.com/office/drawing/2014/chart" uri="{C3380CC4-5D6E-409C-BE32-E72D297353CC}">
              <c16:uniqueId val="{00000000-6D38-4FF5-99FD-F9556A8E4E8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60.34</c:v>
                </c:pt>
                <c:pt idx="4">
                  <c:v>59.54</c:v>
                </c:pt>
              </c:numCache>
            </c:numRef>
          </c:val>
          <c:smooth val="0"/>
          <c:extLst>
            <c:ext xmlns:c16="http://schemas.microsoft.com/office/drawing/2014/chart" uri="{C3380CC4-5D6E-409C-BE32-E72D297353CC}">
              <c16:uniqueId val="{00000001-6D38-4FF5-99FD-F9556A8E4E8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77.040000000000006</c:v>
                </c:pt>
                <c:pt idx="1">
                  <c:v>78.040000000000006</c:v>
                </c:pt>
                <c:pt idx="2">
                  <c:v>78.48</c:v>
                </c:pt>
                <c:pt idx="3">
                  <c:v>78.42</c:v>
                </c:pt>
                <c:pt idx="4">
                  <c:v>76.209999999999994</c:v>
                </c:pt>
              </c:numCache>
            </c:numRef>
          </c:val>
          <c:extLst>
            <c:ext xmlns:c16="http://schemas.microsoft.com/office/drawing/2014/chart" uri="{C3380CC4-5D6E-409C-BE32-E72D297353CC}">
              <c16:uniqueId val="{00000000-C82D-41CC-A27A-4978D998B8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84.19</c:v>
                </c:pt>
                <c:pt idx="4">
                  <c:v>83.93</c:v>
                </c:pt>
              </c:numCache>
            </c:numRef>
          </c:val>
          <c:smooth val="0"/>
          <c:extLst>
            <c:ext xmlns:c16="http://schemas.microsoft.com/office/drawing/2014/chart" uri="{C3380CC4-5D6E-409C-BE32-E72D297353CC}">
              <c16:uniqueId val="{00000001-C82D-41CC-A27A-4978D998B8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112.25</c:v>
                </c:pt>
                <c:pt idx="1">
                  <c:v>115.6</c:v>
                </c:pt>
                <c:pt idx="2">
                  <c:v>114.81</c:v>
                </c:pt>
                <c:pt idx="3">
                  <c:v>111.41</c:v>
                </c:pt>
                <c:pt idx="4">
                  <c:v>110.62</c:v>
                </c:pt>
              </c:numCache>
            </c:numRef>
          </c:val>
          <c:extLst>
            <c:ext xmlns:c16="http://schemas.microsoft.com/office/drawing/2014/chart" uri="{C3380CC4-5D6E-409C-BE32-E72D297353CC}">
              <c16:uniqueId val="{00000000-76D2-44C9-B83D-C6F423FC13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109.23</c:v>
                </c:pt>
                <c:pt idx="4">
                  <c:v>108.04</c:v>
                </c:pt>
              </c:numCache>
            </c:numRef>
          </c:val>
          <c:smooth val="0"/>
          <c:extLst>
            <c:ext xmlns:c16="http://schemas.microsoft.com/office/drawing/2014/chart" uri="{C3380CC4-5D6E-409C-BE32-E72D297353CC}">
              <c16:uniqueId val="{00000001-76D2-44C9-B83D-C6F423FC13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49.06</c:v>
                </c:pt>
                <c:pt idx="1">
                  <c:v>50.58</c:v>
                </c:pt>
                <c:pt idx="2">
                  <c:v>51.89</c:v>
                </c:pt>
                <c:pt idx="3">
                  <c:v>52.8</c:v>
                </c:pt>
                <c:pt idx="4">
                  <c:v>53.87</c:v>
                </c:pt>
              </c:numCache>
            </c:numRef>
          </c:val>
          <c:extLst>
            <c:ext xmlns:c16="http://schemas.microsoft.com/office/drawing/2014/chart" uri="{C3380CC4-5D6E-409C-BE32-E72D297353CC}">
              <c16:uniqueId val="{00000000-2106-4EA5-BC7A-2B57AF657E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49.96</c:v>
                </c:pt>
                <c:pt idx="4">
                  <c:v>50.82</c:v>
                </c:pt>
              </c:numCache>
            </c:numRef>
          </c:val>
          <c:smooth val="0"/>
          <c:extLst>
            <c:ext xmlns:c16="http://schemas.microsoft.com/office/drawing/2014/chart" uri="{C3380CC4-5D6E-409C-BE32-E72D297353CC}">
              <c16:uniqueId val="{00000001-2106-4EA5-BC7A-2B57AF657E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13.17</c:v>
                </c:pt>
                <c:pt idx="1">
                  <c:v>14.99</c:v>
                </c:pt>
                <c:pt idx="2">
                  <c:v>17.420000000000002</c:v>
                </c:pt>
                <c:pt idx="3">
                  <c:v>18.899999999999999</c:v>
                </c:pt>
                <c:pt idx="4">
                  <c:v>19.239999999999998</c:v>
                </c:pt>
              </c:numCache>
            </c:numRef>
          </c:val>
          <c:extLst>
            <c:ext xmlns:c16="http://schemas.microsoft.com/office/drawing/2014/chart" uri="{C3380CC4-5D6E-409C-BE32-E72D297353CC}">
              <c16:uniqueId val="{00000000-83A9-4BEB-BCAB-EACC740BBDD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19.32</c:v>
                </c:pt>
                <c:pt idx="4">
                  <c:v>21.16</c:v>
                </c:pt>
              </c:numCache>
            </c:numRef>
          </c:val>
          <c:smooth val="0"/>
          <c:extLst>
            <c:ext xmlns:c16="http://schemas.microsoft.com/office/drawing/2014/chart" uri="{C3380CC4-5D6E-409C-BE32-E72D297353CC}">
              <c16:uniqueId val="{00000001-83A9-4BEB-BCAB-EACC740BBDD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37-48FA-8EBE-B00FE3F9F99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4.6900000000000004</c:v>
                </c:pt>
                <c:pt idx="4">
                  <c:v>4.72</c:v>
                </c:pt>
              </c:numCache>
            </c:numRef>
          </c:val>
          <c:smooth val="0"/>
          <c:extLst>
            <c:ext xmlns:c16="http://schemas.microsoft.com/office/drawing/2014/chart" uri="{C3380CC4-5D6E-409C-BE32-E72D297353CC}">
              <c16:uniqueId val="{00000001-1C37-48FA-8EBE-B00FE3F9F99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107.24</c:v>
                </c:pt>
                <c:pt idx="1">
                  <c:v>123.45</c:v>
                </c:pt>
                <c:pt idx="2">
                  <c:v>139.19999999999999</c:v>
                </c:pt>
                <c:pt idx="3">
                  <c:v>142.77000000000001</c:v>
                </c:pt>
                <c:pt idx="4">
                  <c:v>148.15</c:v>
                </c:pt>
              </c:numCache>
            </c:numRef>
          </c:val>
          <c:extLst>
            <c:ext xmlns:c16="http://schemas.microsoft.com/office/drawing/2014/chart" uri="{C3380CC4-5D6E-409C-BE32-E72D297353CC}">
              <c16:uniqueId val="{00000000-7255-4288-A7E0-45523F86F9E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338.02</c:v>
                </c:pt>
                <c:pt idx="4">
                  <c:v>345.94</c:v>
                </c:pt>
              </c:numCache>
            </c:numRef>
          </c:val>
          <c:smooth val="0"/>
          <c:extLst>
            <c:ext xmlns:c16="http://schemas.microsoft.com/office/drawing/2014/chart" uri="{C3380CC4-5D6E-409C-BE32-E72D297353CC}">
              <c16:uniqueId val="{00000001-7255-4288-A7E0-45523F86F9E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869.38</c:v>
                </c:pt>
                <c:pt idx="1">
                  <c:v>801.55</c:v>
                </c:pt>
                <c:pt idx="2">
                  <c:v>715.11</c:v>
                </c:pt>
                <c:pt idx="3">
                  <c:v>674.59</c:v>
                </c:pt>
                <c:pt idx="4">
                  <c:v>653.94000000000005</c:v>
                </c:pt>
              </c:numCache>
            </c:numRef>
          </c:val>
          <c:extLst>
            <c:ext xmlns:c16="http://schemas.microsoft.com/office/drawing/2014/chart" uri="{C3380CC4-5D6E-409C-BE32-E72D297353CC}">
              <c16:uniqueId val="{00000000-3CBD-4C6F-895E-992D4697EF8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379.91</c:v>
                </c:pt>
                <c:pt idx="4">
                  <c:v>386.61</c:v>
                </c:pt>
              </c:numCache>
            </c:numRef>
          </c:val>
          <c:smooth val="0"/>
          <c:extLst>
            <c:ext xmlns:c16="http://schemas.microsoft.com/office/drawing/2014/chart" uri="{C3380CC4-5D6E-409C-BE32-E72D297353CC}">
              <c16:uniqueId val="{00000001-3CBD-4C6F-895E-992D4697EF8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78.61</c:v>
                </c:pt>
                <c:pt idx="1">
                  <c:v>84.99</c:v>
                </c:pt>
                <c:pt idx="2">
                  <c:v>90.81</c:v>
                </c:pt>
                <c:pt idx="3">
                  <c:v>92.99</c:v>
                </c:pt>
                <c:pt idx="4">
                  <c:v>93.88</c:v>
                </c:pt>
              </c:numCache>
            </c:numRef>
          </c:val>
          <c:extLst>
            <c:ext xmlns:c16="http://schemas.microsoft.com/office/drawing/2014/chart" uri="{C3380CC4-5D6E-409C-BE32-E72D297353CC}">
              <c16:uniqueId val="{00000000-F499-414E-A75F-520CEC855A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98.3</c:v>
                </c:pt>
                <c:pt idx="4">
                  <c:v>93.82</c:v>
                </c:pt>
              </c:numCache>
            </c:numRef>
          </c:val>
          <c:smooth val="0"/>
          <c:extLst>
            <c:ext xmlns:c16="http://schemas.microsoft.com/office/drawing/2014/chart" uri="{C3380CC4-5D6E-409C-BE32-E72D297353CC}">
              <c16:uniqueId val="{00000001-F499-414E-A75F-520CEC855A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212.53</c:v>
                </c:pt>
                <c:pt idx="1">
                  <c:v>208.96</c:v>
                </c:pt>
                <c:pt idx="2">
                  <c:v>206.37</c:v>
                </c:pt>
                <c:pt idx="3">
                  <c:v>209.35</c:v>
                </c:pt>
                <c:pt idx="4">
                  <c:v>207.87</c:v>
                </c:pt>
              </c:numCache>
            </c:numRef>
          </c:val>
          <c:extLst>
            <c:ext xmlns:c16="http://schemas.microsoft.com/office/drawing/2014/chart" uri="{C3380CC4-5D6E-409C-BE32-E72D297353CC}">
              <c16:uniqueId val="{00000000-4A95-4718-8A44-B49F34BF898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173.7</c:v>
                </c:pt>
                <c:pt idx="4">
                  <c:v>178.94</c:v>
                </c:pt>
              </c:numCache>
            </c:numRef>
          </c:val>
          <c:smooth val="0"/>
          <c:extLst>
            <c:ext xmlns:c16="http://schemas.microsoft.com/office/drawing/2014/chart" uri="{C3380CC4-5D6E-409C-BE32-E72D297353CC}">
              <c16:uniqueId val="{00000001-4A95-4718-8A44-B49F34BF898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36" zoomScaleNormal="100" workbookViewId="0">
      <selection activeCell="CI63" sqref="CI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島根県　浜田市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A5</v>
      </c>
      <c r="X8" s="76"/>
      <c r="Y8" s="76"/>
      <c r="Z8" s="76"/>
      <c r="AA8" s="76"/>
      <c r="AB8" s="76"/>
      <c r="AC8" s="76"/>
      <c r="AD8" s="76" t="str">
        <f>データ!$M$6</f>
        <v>非設置</v>
      </c>
      <c r="AE8" s="76"/>
      <c r="AF8" s="76"/>
      <c r="AG8" s="76"/>
      <c r="AH8" s="76"/>
      <c r="AI8" s="76"/>
      <c r="AJ8" s="76"/>
      <c r="AK8" s="2"/>
      <c r="AL8" s="59">
        <f>データ!$R$6</f>
        <v>50681</v>
      </c>
      <c r="AM8" s="59"/>
      <c r="AN8" s="59"/>
      <c r="AO8" s="59"/>
      <c r="AP8" s="59"/>
      <c r="AQ8" s="59"/>
      <c r="AR8" s="59"/>
      <c r="AS8" s="59"/>
      <c r="AT8" s="56">
        <f>データ!$S$6</f>
        <v>690.64</v>
      </c>
      <c r="AU8" s="57"/>
      <c r="AV8" s="57"/>
      <c r="AW8" s="57"/>
      <c r="AX8" s="57"/>
      <c r="AY8" s="57"/>
      <c r="AZ8" s="57"/>
      <c r="BA8" s="57"/>
      <c r="BB8" s="46">
        <f>データ!$T$6</f>
        <v>73.38</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65.09</v>
      </c>
      <c r="J10" s="57"/>
      <c r="K10" s="57"/>
      <c r="L10" s="57"/>
      <c r="M10" s="57"/>
      <c r="N10" s="57"/>
      <c r="O10" s="58"/>
      <c r="P10" s="46">
        <f>データ!$P$6</f>
        <v>98.01</v>
      </c>
      <c r="Q10" s="46"/>
      <c r="R10" s="46"/>
      <c r="S10" s="46"/>
      <c r="T10" s="46"/>
      <c r="U10" s="46"/>
      <c r="V10" s="46"/>
      <c r="W10" s="59">
        <f>データ!$Q$6</f>
        <v>3509</v>
      </c>
      <c r="X10" s="59"/>
      <c r="Y10" s="59"/>
      <c r="Z10" s="59"/>
      <c r="AA10" s="59"/>
      <c r="AB10" s="59"/>
      <c r="AC10" s="59"/>
      <c r="AD10" s="2"/>
      <c r="AE10" s="2"/>
      <c r="AF10" s="2"/>
      <c r="AG10" s="2"/>
      <c r="AH10" s="2"/>
      <c r="AI10" s="2"/>
      <c r="AJ10" s="2"/>
      <c r="AK10" s="2"/>
      <c r="AL10" s="59">
        <f>データ!$U$6</f>
        <v>49133</v>
      </c>
      <c r="AM10" s="59"/>
      <c r="AN10" s="59"/>
      <c r="AO10" s="59"/>
      <c r="AP10" s="59"/>
      <c r="AQ10" s="59"/>
      <c r="AR10" s="59"/>
      <c r="AS10" s="59"/>
      <c r="AT10" s="56">
        <f>データ!$V$6</f>
        <v>137.08000000000001</v>
      </c>
      <c r="AU10" s="57"/>
      <c r="AV10" s="57"/>
      <c r="AW10" s="57"/>
      <c r="AX10" s="57"/>
      <c r="AY10" s="57"/>
      <c r="AZ10" s="57"/>
      <c r="BA10" s="57"/>
      <c r="BB10" s="46">
        <f>データ!$W$6</f>
        <v>358.43</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114</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NrUAZtkgC1e8bE9F6hDQgF+Hs402Zj//VWPwm1pRQMXeBBv/u6WUpSwkI9Wyy0XBxmlcWmtc+ox7Y/Hz80bbCQ==" saltValue="GdLSRDT1FdhQA+JBI/vn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322024</v>
      </c>
      <c r="D6" s="20">
        <f t="shared" si="3"/>
        <v>46</v>
      </c>
      <c r="E6" s="20">
        <f t="shared" si="3"/>
        <v>1</v>
      </c>
      <c r="F6" s="20">
        <f t="shared" si="3"/>
        <v>0</v>
      </c>
      <c r="G6" s="20">
        <f t="shared" si="3"/>
        <v>1</v>
      </c>
      <c r="H6" s="20" t="str">
        <f t="shared" si="3"/>
        <v>島根県　浜田市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65.09</v>
      </c>
      <c r="P6" s="21">
        <f t="shared" si="3"/>
        <v>98.01</v>
      </c>
      <c r="Q6" s="21">
        <f t="shared" si="3"/>
        <v>3509</v>
      </c>
      <c r="R6" s="21">
        <f t="shared" si="3"/>
        <v>50681</v>
      </c>
      <c r="S6" s="21">
        <f t="shared" si="3"/>
        <v>690.64</v>
      </c>
      <c r="T6" s="21">
        <f t="shared" si="3"/>
        <v>73.38</v>
      </c>
      <c r="U6" s="21">
        <f t="shared" si="3"/>
        <v>49133</v>
      </c>
      <c r="V6" s="21">
        <f t="shared" si="3"/>
        <v>137.08000000000001</v>
      </c>
      <c r="W6" s="21">
        <f t="shared" si="3"/>
        <v>358.43</v>
      </c>
      <c r="X6" s="22">
        <f>IF(X7="",NA(),X7)</f>
        <v>112.25</v>
      </c>
      <c r="Y6" s="22">
        <f t="shared" ref="Y6:AG6" si="4">IF(Y7="",NA(),Y7)</f>
        <v>115.6</v>
      </c>
      <c r="Z6" s="22">
        <f t="shared" si="4"/>
        <v>114.81</v>
      </c>
      <c r="AA6" s="22">
        <f t="shared" si="4"/>
        <v>111.41</v>
      </c>
      <c r="AB6" s="22">
        <f t="shared" si="4"/>
        <v>110.62</v>
      </c>
      <c r="AC6" s="22">
        <f t="shared" si="4"/>
        <v>111.44</v>
      </c>
      <c r="AD6" s="22">
        <f t="shared" si="4"/>
        <v>111.17</v>
      </c>
      <c r="AE6" s="22">
        <f t="shared" si="4"/>
        <v>110.91</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4.6900000000000004</v>
      </c>
      <c r="AR6" s="22">
        <f t="shared" si="5"/>
        <v>4.72</v>
      </c>
      <c r="AS6" s="21" t="str">
        <f>IF(AS7="","",IF(AS7="-","【-】","【"&amp;SUBSTITUTE(TEXT(AS7,"#,##0.00"),"-","△")&amp;"】"))</f>
        <v>【1.34】</v>
      </c>
      <c r="AT6" s="22">
        <f>IF(AT7="",NA(),AT7)</f>
        <v>107.24</v>
      </c>
      <c r="AU6" s="22">
        <f t="shared" ref="AU6:BC6" si="6">IF(AU7="",NA(),AU7)</f>
        <v>123.45</v>
      </c>
      <c r="AV6" s="22">
        <f t="shared" si="6"/>
        <v>139.19999999999999</v>
      </c>
      <c r="AW6" s="22">
        <f t="shared" si="6"/>
        <v>142.77000000000001</v>
      </c>
      <c r="AX6" s="22">
        <f t="shared" si="6"/>
        <v>148.15</v>
      </c>
      <c r="AY6" s="22">
        <f t="shared" si="6"/>
        <v>349.83</v>
      </c>
      <c r="AZ6" s="22">
        <f t="shared" si="6"/>
        <v>360.86</v>
      </c>
      <c r="BA6" s="22">
        <f t="shared" si="6"/>
        <v>350.79</v>
      </c>
      <c r="BB6" s="22">
        <f t="shared" si="6"/>
        <v>338.02</v>
      </c>
      <c r="BC6" s="22">
        <f t="shared" si="6"/>
        <v>345.94</v>
      </c>
      <c r="BD6" s="21" t="str">
        <f>IF(BD7="","",IF(BD7="-","【-】","【"&amp;SUBSTITUTE(TEXT(BD7,"#,##0.00"),"-","△")&amp;"】"))</f>
        <v>【252.29】</v>
      </c>
      <c r="BE6" s="22">
        <f>IF(BE7="",NA(),BE7)</f>
        <v>869.38</v>
      </c>
      <c r="BF6" s="22">
        <f t="shared" ref="BF6:BN6" si="7">IF(BF7="",NA(),BF7)</f>
        <v>801.55</v>
      </c>
      <c r="BG6" s="22">
        <f t="shared" si="7"/>
        <v>715.11</v>
      </c>
      <c r="BH6" s="22">
        <f t="shared" si="7"/>
        <v>674.59</v>
      </c>
      <c r="BI6" s="22">
        <f t="shared" si="7"/>
        <v>653.94000000000005</v>
      </c>
      <c r="BJ6" s="22">
        <f t="shared" si="7"/>
        <v>314.87</v>
      </c>
      <c r="BK6" s="22">
        <f t="shared" si="7"/>
        <v>309.27999999999997</v>
      </c>
      <c r="BL6" s="22">
        <f t="shared" si="7"/>
        <v>322.92</v>
      </c>
      <c r="BM6" s="22">
        <f t="shared" si="7"/>
        <v>379.91</v>
      </c>
      <c r="BN6" s="22">
        <f t="shared" si="7"/>
        <v>386.61</v>
      </c>
      <c r="BO6" s="21" t="str">
        <f>IF(BO7="","",IF(BO7="-","【-】","【"&amp;SUBSTITUTE(TEXT(BO7,"#,##0.00"),"-","△")&amp;"】"))</f>
        <v>【268.07】</v>
      </c>
      <c r="BP6" s="22">
        <f>IF(BP7="",NA(),BP7)</f>
        <v>78.61</v>
      </c>
      <c r="BQ6" s="22">
        <f t="shared" ref="BQ6:BY6" si="8">IF(BQ7="",NA(),BQ7)</f>
        <v>84.99</v>
      </c>
      <c r="BR6" s="22">
        <f t="shared" si="8"/>
        <v>90.81</v>
      </c>
      <c r="BS6" s="22">
        <f t="shared" si="8"/>
        <v>92.99</v>
      </c>
      <c r="BT6" s="22">
        <f t="shared" si="8"/>
        <v>93.88</v>
      </c>
      <c r="BU6" s="22">
        <f t="shared" si="8"/>
        <v>103.54</v>
      </c>
      <c r="BV6" s="22">
        <f t="shared" si="8"/>
        <v>103.32</v>
      </c>
      <c r="BW6" s="22">
        <f t="shared" si="8"/>
        <v>100.85</v>
      </c>
      <c r="BX6" s="22">
        <f t="shared" si="8"/>
        <v>98.3</v>
      </c>
      <c r="BY6" s="22">
        <f t="shared" si="8"/>
        <v>93.82</v>
      </c>
      <c r="BZ6" s="21" t="str">
        <f>IF(BZ7="","",IF(BZ7="-","【-】","【"&amp;SUBSTITUTE(TEXT(BZ7,"#,##0.00"),"-","△")&amp;"】"))</f>
        <v>【97.47】</v>
      </c>
      <c r="CA6" s="22">
        <f>IF(CA7="",NA(),CA7)</f>
        <v>212.53</v>
      </c>
      <c r="CB6" s="22">
        <f t="shared" ref="CB6:CJ6" si="9">IF(CB7="",NA(),CB7)</f>
        <v>208.96</v>
      </c>
      <c r="CC6" s="22">
        <f t="shared" si="9"/>
        <v>206.37</v>
      </c>
      <c r="CD6" s="22">
        <f t="shared" si="9"/>
        <v>209.35</v>
      </c>
      <c r="CE6" s="22">
        <f t="shared" si="9"/>
        <v>207.87</v>
      </c>
      <c r="CF6" s="22">
        <f t="shared" si="9"/>
        <v>167.46</v>
      </c>
      <c r="CG6" s="22">
        <f t="shared" si="9"/>
        <v>168.56</v>
      </c>
      <c r="CH6" s="22">
        <f t="shared" si="9"/>
        <v>167.1</v>
      </c>
      <c r="CI6" s="22">
        <f t="shared" si="9"/>
        <v>173.7</v>
      </c>
      <c r="CJ6" s="22">
        <f t="shared" si="9"/>
        <v>178.94</v>
      </c>
      <c r="CK6" s="21" t="str">
        <f>IF(CK7="","",IF(CK7="-","【-】","【"&amp;SUBSTITUTE(TEXT(CK7,"#,##0.00"),"-","△")&amp;"】"))</f>
        <v>【174.75】</v>
      </c>
      <c r="CL6" s="22">
        <f>IF(CL7="",NA(),CL7)</f>
        <v>67.27</v>
      </c>
      <c r="CM6" s="22">
        <f t="shared" ref="CM6:CU6" si="10">IF(CM7="",NA(),CM7)</f>
        <v>64.33</v>
      </c>
      <c r="CN6" s="22">
        <f t="shared" si="10"/>
        <v>65.34</v>
      </c>
      <c r="CO6" s="22">
        <f t="shared" si="10"/>
        <v>64.09</v>
      </c>
      <c r="CP6" s="22">
        <f t="shared" si="10"/>
        <v>63.67</v>
      </c>
      <c r="CQ6" s="22">
        <f t="shared" si="10"/>
        <v>59.46</v>
      </c>
      <c r="CR6" s="22">
        <f t="shared" si="10"/>
        <v>59.51</v>
      </c>
      <c r="CS6" s="22">
        <f t="shared" si="10"/>
        <v>59.91</v>
      </c>
      <c r="CT6" s="22">
        <f t="shared" si="10"/>
        <v>60.34</v>
      </c>
      <c r="CU6" s="22">
        <f t="shared" si="10"/>
        <v>59.54</v>
      </c>
      <c r="CV6" s="21" t="str">
        <f>IF(CV7="","",IF(CV7="-","【-】","【"&amp;SUBSTITUTE(TEXT(CV7,"#,##0.00"),"-","△")&amp;"】"))</f>
        <v>【59.97】</v>
      </c>
      <c r="CW6" s="22">
        <f>IF(CW7="",NA(),CW7)</f>
        <v>77.040000000000006</v>
      </c>
      <c r="CX6" s="22">
        <f t="shared" ref="CX6:DF6" si="11">IF(CX7="",NA(),CX7)</f>
        <v>78.040000000000006</v>
      </c>
      <c r="CY6" s="22">
        <f t="shared" si="11"/>
        <v>78.48</v>
      </c>
      <c r="CZ6" s="22">
        <f t="shared" si="11"/>
        <v>78.42</v>
      </c>
      <c r="DA6" s="22">
        <f t="shared" si="11"/>
        <v>76.209999999999994</v>
      </c>
      <c r="DB6" s="22">
        <f t="shared" si="11"/>
        <v>87.41</v>
      </c>
      <c r="DC6" s="22">
        <f t="shared" si="11"/>
        <v>87.08</v>
      </c>
      <c r="DD6" s="22">
        <f t="shared" si="11"/>
        <v>87.26</v>
      </c>
      <c r="DE6" s="22">
        <f t="shared" si="11"/>
        <v>84.19</v>
      </c>
      <c r="DF6" s="22">
        <f t="shared" si="11"/>
        <v>83.93</v>
      </c>
      <c r="DG6" s="21" t="str">
        <f>IF(DG7="","",IF(DG7="-","【-】","【"&amp;SUBSTITUTE(TEXT(DG7,"#,##0.00"),"-","△")&amp;"】"))</f>
        <v>【89.76】</v>
      </c>
      <c r="DH6" s="22">
        <f>IF(DH7="",NA(),DH7)</f>
        <v>49.06</v>
      </c>
      <c r="DI6" s="22">
        <f t="shared" ref="DI6:DQ6" si="12">IF(DI7="",NA(),DI7)</f>
        <v>50.58</v>
      </c>
      <c r="DJ6" s="22">
        <f t="shared" si="12"/>
        <v>51.89</v>
      </c>
      <c r="DK6" s="22">
        <f t="shared" si="12"/>
        <v>52.8</v>
      </c>
      <c r="DL6" s="22">
        <f t="shared" si="12"/>
        <v>53.87</v>
      </c>
      <c r="DM6" s="22">
        <f t="shared" si="12"/>
        <v>47.62</v>
      </c>
      <c r="DN6" s="22">
        <f t="shared" si="12"/>
        <v>48.55</v>
      </c>
      <c r="DO6" s="22">
        <f t="shared" si="12"/>
        <v>49.2</v>
      </c>
      <c r="DP6" s="22">
        <f t="shared" si="12"/>
        <v>49.96</v>
      </c>
      <c r="DQ6" s="22">
        <f t="shared" si="12"/>
        <v>50.82</v>
      </c>
      <c r="DR6" s="21" t="str">
        <f>IF(DR7="","",IF(DR7="-","【-】","【"&amp;SUBSTITUTE(TEXT(DR7,"#,##0.00"),"-","△")&amp;"】"))</f>
        <v>【51.51】</v>
      </c>
      <c r="DS6" s="22">
        <f>IF(DS7="",NA(),DS7)</f>
        <v>13.17</v>
      </c>
      <c r="DT6" s="22">
        <f t="shared" ref="DT6:EB6" si="13">IF(DT7="",NA(),DT7)</f>
        <v>14.99</v>
      </c>
      <c r="DU6" s="22">
        <f t="shared" si="13"/>
        <v>17.420000000000002</v>
      </c>
      <c r="DV6" s="22">
        <f t="shared" si="13"/>
        <v>18.899999999999999</v>
      </c>
      <c r="DW6" s="22">
        <f t="shared" si="13"/>
        <v>19.239999999999998</v>
      </c>
      <c r="DX6" s="22">
        <f t="shared" si="13"/>
        <v>16.27</v>
      </c>
      <c r="DY6" s="22">
        <f t="shared" si="13"/>
        <v>17.11</v>
      </c>
      <c r="DZ6" s="22">
        <f t="shared" si="13"/>
        <v>18.329999999999998</v>
      </c>
      <c r="EA6" s="22">
        <f t="shared" si="13"/>
        <v>19.32</v>
      </c>
      <c r="EB6" s="22">
        <f t="shared" si="13"/>
        <v>21.16</v>
      </c>
      <c r="EC6" s="21" t="str">
        <f>IF(EC7="","",IF(EC7="-","【-】","【"&amp;SUBSTITUTE(TEXT(EC7,"#,##0.00"),"-","△")&amp;"】"))</f>
        <v>【23.75】</v>
      </c>
      <c r="ED6" s="22">
        <f>IF(ED7="",NA(),ED7)</f>
        <v>0.35</v>
      </c>
      <c r="EE6" s="22">
        <f t="shared" ref="EE6:EM6" si="14">IF(EE7="",NA(),EE7)</f>
        <v>0.38</v>
      </c>
      <c r="EF6" s="22">
        <f t="shared" si="14"/>
        <v>0.36</v>
      </c>
      <c r="EG6" s="22">
        <f t="shared" si="14"/>
        <v>0.36</v>
      </c>
      <c r="EH6" s="22">
        <f t="shared" si="14"/>
        <v>0.26</v>
      </c>
      <c r="EI6" s="22">
        <f t="shared" si="14"/>
        <v>0.63</v>
      </c>
      <c r="EJ6" s="22">
        <f t="shared" si="14"/>
        <v>0.63</v>
      </c>
      <c r="EK6" s="22">
        <f t="shared" si="14"/>
        <v>0.6</v>
      </c>
      <c r="EL6" s="22">
        <f t="shared" si="14"/>
        <v>0.52</v>
      </c>
      <c r="EM6" s="22">
        <f t="shared" si="14"/>
        <v>0.48</v>
      </c>
      <c r="EN6" s="21" t="str">
        <f>IF(EN7="","",IF(EN7="-","【-】","【"&amp;SUBSTITUTE(TEXT(EN7,"#,##0.00"),"-","△")&amp;"】"))</f>
        <v>【0.67】</v>
      </c>
    </row>
    <row r="7" spans="1:144" s="23" customFormat="1" x14ac:dyDescent="0.15">
      <c r="A7" s="15"/>
      <c r="B7" s="24">
        <v>2022</v>
      </c>
      <c r="C7" s="24">
        <v>322024</v>
      </c>
      <c r="D7" s="24">
        <v>46</v>
      </c>
      <c r="E7" s="24">
        <v>1</v>
      </c>
      <c r="F7" s="24">
        <v>0</v>
      </c>
      <c r="G7" s="24">
        <v>1</v>
      </c>
      <c r="H7" s="24" t="s">
        <v>93</v>
      </c>
      <c r="I7" s="24" t="s">
        <v>94</v>
      </c>
      <c r="J7" s="24" t="s">
        <v>95</v>
      </c>
      <c r="K7" s="24" t="s">
        <v>96</v>
      </c>
      <c r="L7" s="24" t="s">
        <v>97</v>
      </c>
      <c r="M7" s="24" t="s">
        <v>98</v>
      </c>
      <c r="N7" s="25" t="s">
        <v>99</v>
      </c>
      <c r="O7" s="25">
        <v>65.09</v>
      </c>
      <c r="P7" s="25">
        <v>98.01</v>
      </c>
      <c r="Q7" s="25">
        <v>3509</v>
      </c>
      <c r="R7" s="25">
        <v>50681</v>
      </c>
      <c r="S7" s="25">
        <v>690.64</v>
      </c>
      <c r="T7" s="25">
        <v>73.38</v>
      </c>
      <c r="U7" s="25">
        <v>49133</v>
      </c>
      <c r="V7" s="25">
        <v>137.08000000000001</v>
      </c>
      <c r="W7" s="25">
        <v>358.43</v>
      </c>
      <c r="X7" s="25">
        <v>112.25</v>
      </c>
      <c r="Y7" s="25">
        <v>115.6</v>
      </c>
      <c r="Z7" s="25">
        <v>114.81</v>
      </c>
      <c r="AA7" s="25">
        <v>111.41</v>
      </c>
      <c r="AB7" s="25">
        <v>110.62</v>
      </c>
      <c r="AC7" s="25">
        <v>111.44</v>
      </c>
      <c r="AD7" s="25">
        <v>111.17</v>
      </c>
      <c r="AE7" s="25">
        <v>110.91</v>
      </c>
      <c r="AF7" s="25">
        <v>109.23</v>
      </c>
      <c r="AG7" s="25">
        <v>108.04</v>
      </c>
      <c r="AH7" s="25">
        <v>108.7</v>
      </c>
      <c r="AI7" s="25">
        <v>0</v>
      </c>
      <c r="AJ7" s="25">
        <v>0</v>
      </c>
      <c r="AK7" s="25">
        <v>0</v>
      </c>
      <c r="AL7" s="25">
        <v>0</v>
      </c>
      <c r="AM7" s="25">
        <v>0</v>
      </c>
      <c r="AN7" s="25">
        <v>1.03</v>
      </c>
      <c r="AO7" s="25">
        <v>0.78</v>
      </c>
      <c r="AP7" s="25">
        <v>0.92</v>
      </c>
      <c r="AQ7" s="25">
        <v>4.6900000000000004</v>
      </c>
      <c r="AR7" s="25">
        <v>4.72</v>
      </c>
      <c r="AS7" s="25">
        <v>1.34</v>
      </c>
      <c r="AT7" s="25">
        <v>107.24</v>
      </c>
      <c r="AU7" s="25">
        <v>123.45</v>
      </c>
      <c r="AV7" s="25">
        <v>139.19999999999999</v>
      </c>
      <c r="AW7" s="25">
        <v>142.77000000000001</v>
      </c>
      <c r="AX7" s="25">
        <v>148.15</v>
      </c>
      <c r="AY7" s="25">
        <v>349.83</v>
      </c>
      <c r="AZ7" s="25">
        <v>360.86</v>
      </c>
      <c r="BA7" s="25">
        <v>350.79</v>
      </c>
      <c r="BB7" s="25">
        <v>338.02</v>
      </c>
      <c r="BC7" s="25">
        <v>345.94</v>
      </c>
      <c r="BD7" s="25">
        <v>252.29</v>
      </c>
      <c r="BE7" s="25">
        <v>869.38</v>
      </c>
      <c r="BF7" s="25">
        <v>801.55</v>
      </c>
      <c r="BG7" s="25">
        <v>715.11</v>
      </c>
      <c r="BH7" s="25">
        <v>674.59</v>
      </c>
      <c r="BI7" s="25">
        <v>653.94000000000005</v>
      </c>
      <c r="BJ7" s="25">
        <v>314.87</v>
      </c>
      <c r="BK7" s="25">
        <v>309.27999999999997</v>
      </c>
      <c r="BL7" s="25">
        <v>322.92</v>
      </c>
      <c r="BM7" s="25">
        <v>379.91</v>
      </c>
      <c r="BN7" s="25">
        <v>386.61</v>
      </c>
      <c r="BO7" s="25">
        <v>268.07</v>
      </c>
      <c r="BP7" s="25">
        <v>78.61</v>
      </c>
      <c r="BQ7" s="25">
        <v>84.99</v>
      </c>
      <c r="BR7" s="25">
        <v>90.81</v>
      </c>
      <c r="BS7" s="25">
        <v>92.99</v>
      </c>
      <c r="BT7" s="25">
        <v>93.88</v>
      </c>
      <c r="BU7" s="25">
        <v>103.54</v>
      </c>
      <c r="BV7" s="25">
        <v>103.32</v>
      </c>
      <c r="BW7" s="25">
        <v>100.85</v>
      </c>
      <c r="BX7" s="25">
        <v>98.3</v>
      </c>
      <c r="BY7" s="25">
        <v>93.82</v>
      </c>
      <c r="BZ7" s="25">
        <v>97.47</v>
      </c>
      <c r="CA7" s="25">
        <v>212.53</v>
      </c>
      <c r="CB7" s="25">
        <v>208.96</v>
      </c>
      <c r="CC7" s="25">
        <v>206.37</v>
      </c>
      <c r="CD7" s="25">
        <v>209.35</v>
      </c>
      <c r="CE7" s="25">
        <v>207.87</v>
      </c>
      <c r="CF7" s="25">
        <v>167.46</v>
      </c>
      <c r="CG7" s="25">
        <v>168.56</v>
      </c>
      <c r="CH7" s="25">
        <v>167.1</v>
      </c>
      <c r="CI7" s="25">
        <v>173.7</v>
      </c>
      <c r="CJ7" s="25">
        <v>178.94</v>
      </c>
      <c r="CK7" s="25">
        <v>174.75</v>
      </c>
      <c r="CL7" s="25">
        <v>67.27</v>
      </c>
      <c r="CM7" s="25">
        <v>64.33</v>
      </c>
      <c r="CN7" s="25">
        <v>65.34</v>
      </c>
      <c r="CO7" s="25">
        <v>64.09</v>
      </c>
      <c r="CP7" s="25">
        <v>63.67</v>
      </c>
      <c r="CQ7" s="25">
        <v>59.46</v>
      </c>
      <c r="CR7" s="25">
        <v>59.51</v>
      </c>
      <c r="CS7" s="25">
        <v>59.91</v>
      </c>
      <c r="CT7" s="25">
        <v>60.34</v>
      </c>
      <c r="CU7" s="25">
        <v>59.54</v>
      </c>
      <c r="CV7" s="25">
        <v>59.97</v>
      </c>
      <c r="CW7" s="25">
        <v>77.040000000000006</v>
      </c>
      <c r="CX7" s="25">
        <v>78.040000000000006</v>
      </c>
      <c r="CY7" s="25">
        <v>78.48</v>
      </c>
      <c r="CZ7" s="25">
        <v>78.42</v>
      </c>
      <c r="DA7" s="25">
        <v>76.209999999999994</v>
      </c>
      <c r="DB7" s="25">
        <v>87.41</v>
      </c>
      <c r="DC7" s="25">
        <v>87.08</v>
      </c>
      <c r="DD7" s="25">
        <v>87.26</v>
      </c>
      <c r="DE7" s="25">
        <v>84.19</v>
      </c>
      <c r="DF7" s="25">
        <v>83.93</v>
      </c>
      <c r="DG7" s="25">
        <v>89.76</v>
      </c>
      <c r="DH7" s="25">
        <v>49.06</v>
      </c>
      <c r="DI7" s="25">
        <v>50.58</v>
      </c>
      <c r="DJ7" s="25">
        <v>51.89</v>
      </c>
      <c r="DK7" s="25">
        <v>52.8</v>
      </c>
      <c r="DL7" s="25">
        <v>53.87</v>
      </c>
      <c r="DM7" s="25">
        <v>47.62</v>
      </c>
      <c r="DN7" s="25">
        <v>48.55</v>
      </c>
      <c r="DO7" s="25">
        <v>49.2</v>
      </c>
      <c r="DP7" s="25">
        <v>49.96</v>
      </c>
      <c r="DQ7" s="25">
        <v>50.82</v>
      </c>
      <c r="DR7" s="25">
        <v>51.51</v>
      </c>
      <c r="DS7" s="25">
        <v>13.17</v>
      </c>
      <c r="DT7" s="25">
        <v>14.99</v>
      </c>
      <c r="DU7" s="25">
        <v>17.420000000000002</v>
      </c>
      <c r="DV7" s="25">
        <v>18.899999999999999</v>
      </c>
      <c r="DW7" s="25">
        <v>19.239999999999998</v>
      </c>
      <c r="DX7" s="25">
        <v>16.27</v>
      </c>
      <c r="DY7" s="25">
        <v>17.11</v>
      </c>
      <c r="DZ7" s="25">
        <v>18.329999999999998</v>
      </c>
      <c r="EA7" s="25">
        <v>19.32</v>
      </c>
      <c r="EB7" s="25">
        <v>21.16</v>
      </c>
      <c r="EC7" s="25">
        <v>23.75</v>
      </c>
      <c r="ED7" s="25">
        <v>0.35</v>
      </c>
      <c r="EE7" s="25">
        <v>0.38</v>
      </c>
      <c r="EF7" s="25">
        <v>0.36</v>
      </c>
      <c r="EG7" s="25">
        <v>0.36</v>
      </c>
      <c r="EH7" s="25">
        <v>0.26</v>
      </c>
      <c r="EI7" s="25">
        <v>0.63</v>
      </c>
      <c r="EJ7" s="25">
        <v>0.63</v>
      </c>
      <c r="EK7" s="25">
        <v>0.6</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裕紀</cp:lastModifiedBy>
  <cp:lastPrinted>2024-02-02T03:52:17Z</cp:lastPrinted>
  <dcterms:created xsi:type="dcterms:W3CDTF">2023-12-05T00:58:43Z</dcterms:created>
  <dcterms:modified xsi:type="dcterms:W3CDTF">2024-02-02T03:56:47Z</dcterms:modified>
  <cp:category/>
</cp:coreProperties>
</file>