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20_斐川宍道\"/>
    </mc:Choice>
  </mc:AlternateContent>
  <workbookProtection workbookAlgorithmName="SHA-512" workbookHashValue="B3vEjz3db5+1PM7QDRVm6xlWN/ak+C769R/zR8G0h/6rqNflusKFrtsqkWk75K0xn36xbCNDU+G8OHSTO4L2zg==" workbookSaltValue="TIsqOMpUkkLl7+5yrcqh/Q==" workbookSpinCount="100000" lockStructure="1"/>
  <bookViews>
    <workbookView xWindow="-120" yWindow="-120" windowWidth="20730" windowHeight="113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<sst xmlns="http://schemas.openxmlformats.org/spreadsheetml/2006/main" count="231" uniqueCount="114">
  <si>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</si>
  <si>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</si>
  <si>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</si>
  <si>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</si>
  <si>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</si>
  <si>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</si>
  <si>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</si>
  <si>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</si>
  <si>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</si>
  <si>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</si>
  <si>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</si>
  <si>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</si>
  <si>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</si>
  <si>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</si>
  <si>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</si>
  <si>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</si>
  <si>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</si>
  <si>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</si>
  <si>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</si>
  <si>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</si>
  <si>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</si>
  <si>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</si>
  <si>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</si>
  <si>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</si>
  <si>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</si>
  <si>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</si>
  <si>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</si>
  <si>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</si>
  <si>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</si>
  <si>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</si>
  <si>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</si>
  <si>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</si>
  <si>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</si>
  <si>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</si>
  <si>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</si>
  <si>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</si>
  <si>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</si>
  <si>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</si>
  <si>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</si>
  <si>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</si>
  <si>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</si>
  <si>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</si>
  <si>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</si>
  <si>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</si>
  <si>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</si>
  <si>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</si>
  <si>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</si>
  <si>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</si>
  <si>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</si>
  <si>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</si>
  <si>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</si>
  <si>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</si>
  <si>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</si>
  <si>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</si>
  <si>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</si>
  <si>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</si>
  <si>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</si>
  <si>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</si>
  <si>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</si>
  <si>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</si>
  <si>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</si>
  <si>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</si>
  <si>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</si>
  <si>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</si>
  <si>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</si>
  <si>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</si>
  <si>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</si>
  <si>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</si>
  <si>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</si>
  <si>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</si>
  <si>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</si>
  <si>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</si>
  <si>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</si>
  <si>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</si>
  <si>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</si>
  <si>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</si>
  <si>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</si>
  <si>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</si>
  <si>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</si>
  <si>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</si>
  <si>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</si>
  <si>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</si>
  <si>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</si>
  <si>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</si>
  <si>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</si>
  <si>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</si>
  <si>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</si>
  <si>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</si>
  <si>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</si>
  <si>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</si>
  <si>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</si>
  <si>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</si>
  <si>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</si>
  <si>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斐川宍道水道企業団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</si>
  <si>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</si>
  <si>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</si>
  <si>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</si>
  <si>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</si>
  <si>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</si>
  <si>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</si>
  <si>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</si>
  <si>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</si>
  <si>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</si>
  <si>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</si>
  <si>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</si>
  <si>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</si>
  <si>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</si>
  <si>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</si>
  <si>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</si>
  <si>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</si>
  <si>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</si>
  <si>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償却が進み数値が上昇している。設備については、予防保全的に修繕を行い、長寿命化を図っている。
②管路経年化率
経年化が進んでいる。令和2年度に策定した管路更新計画に基づき計画的な更新を実施していく。
③管路更新率
近年、類似団体及び全国平均値を上回る管路更新率となっている。令和2年度に策定した管路更新計画に基づいて引き続き計画的な更新を実施していく。</t>
    <rPh sb="1" eb="3">
      <t>ユウケイ</t>
    </rPh>
    <rPh sb="3" eb="5">
      <t>コテイ</t>
    </rPh>
    <rPh sb="5" eb="7">
      <t>シサン</t>
    </rPh>
    <rPh sb="7" eb="11">
      <t>ゲンカショウキャク</t>
    </rPh>
    <rPh sb="11" eb="12">
      <t>リツ</t>
    </rPh>
    <rPh sb="13" eb="15">
      <t>ショウキャク</t>
    </rPh>
    <rPh sb="16" eb="17">
      <t>スス</t>
    </rPh>
    <rPh sb="18" eb="20">
      <t>スウチ</t>
    </rPh>
    <rPh sb="21" eb="23">
      <t>ジョウショウ</t>
    </rPh>
    <rPh sb="28" eb="30">
      <t>セツビ</t>
    </rPh>
    <rPh sb="36" eb="38">
      <t>ヨボウ</t>
    </rPh>
    <rPh sb="38" eb="41">
      <t>ホゼンテキ</t>
    </rPh>
    <rPh sb="42" eb="44">
      <t>シュウゼン</t>
    </rPh>
    <rPh sb="45" eb="46">
      <t>オコナ</t>
    </rPh>
    <rPh sb="48" eb="52">
      <t>チョウジュミョウカ</t>
    </rPh>
    <rPh sb="53" eb="54">
      <t>ハカ</t>
    </rPh>
    <rPh sb="61" eb="63">
      <t>カンロ</t>
    </rPh>
    <rPh sb="63" eb="66">
      <t>ケイネンカ</t>
    </rPh>
    <rPh sb="66" eb="67">
      <t>リツ</t>
    </rPh>
    <rPh sb="68" eb="71">
      <t>ケイネンカ</t>
    </rPh>
    <rPh sb="72" eb="73">
      <t>スス</t>
    </rPh>
    <rPh sb="78" eb="80">
      <t>レイワ</t>
    </rPh>
    <rPh sb="82" eb="83">
      <t>ド</t>
    </rPh>
    <rPh sb="84" eb="86">
      <t>サクテイ</t>
    </rPh>
    <rPh sb="88" eb="94">
      <t>カンロコウシンケイカク</t>
    </rPh>
    <rPh sb="95" eb="96">
      <t>モト</t>
    </rPh>
    <rPh sb="98" eb="101">
      <t>ケイカクテキ</t>
    </rPh>
    <rPh sb="102" eb="104">
      <t>コウシン</t>
    </rPh>
    <rPh sb="105" eb="107">
      <t>ジッシ</t>
    </rPh>
    <rPh sb="114" eb="116">
      <t>カンロ</t>
    </rPh>
    <rPh sb="116" eb="118">
      <t>コウシン</t>
    </rPh>
    <rPh sb="118" eb="119">
      <t>リツ</t>
    </rPh>
    <rPh sb="120" eb="122">
      <t>キンネン</t>
    </rPh>
    <rPh sb="123" eb="128">
      <t>ルイジダンタイオヨ</t>
    </rPh>
    <rPh sb="129" eb="133">
      <t>ゼンコクヘイキン</t>
    </rPh>
    <rPh sb="133" eb="134">
      <t>チ</t>
    </rPh>
    <rPh sb="135" eb="137">
      <t>ウワマワ</t>
    </rPh>
    <rPh sb="138" eb="140">
      <t>カンロ</t>
    </rPh>
    <rPh sb="140" eb="142">
      <t>コウシン</t>
    </rPh>
    <rPh sb="142" eb="143">
      <t>リツ</t>
    </rPh>
    <rPh sb="150" eb="152">
      <t>レイワ</t>
    </rPh>
    <rPh sb="154" eb="155">
      <t>ド</t>
    </rPh>
    <rPh sb="156" eb="158">
      <t>サクテイ</t>
    </rPh>
    <rPh sb="160" eb="162">
      <t>カンロ</t>
    </rPh>
    <rPh sb="162" eb="164">
      <t>コウシン</t>
    </rPh>
    <rPh sb="164" eb="166">
      <t>ケイカク</t>
    </rPh>
    <rPh sb="167" eb="168">
      <t>モト</t>
    </rPh>
    <rPh sb="171" eb="172">
      <t>ヒ</t>
    </rPh>
    <rPh sb="173" eb="174">
      <t>ツヅ</t>
    </rPh>
    <rPh sb="175" eb="178">
      <t>ケイカクテキ</t>
    </rPh>
    <rPh sb="179" eb="181">
      <t>コウシン</t>
    </rPh>
    <rPh sb="182" eb="184">
      <t>ジッシ</t>
    </rPh>
    <phoneticPr fontId="4"/>
  </si>
  <si>
    <t>令和3年度も概ね健全な経営状態であり、効率性も高めることができた。
将来的には料金収入が減少することが見込まれ、管路を中心とした施設の維持管理費の増、更新費用の財源捻出により経営の健全性を保つことが困難になると思われる。
経営の効率性を高めるとともに、策定した水道ビジョンや管路更新計画に基づき、客観的に見ても健全な経営状態を維持していく。</t>
    <rPh sb="0" eb="2">
      <t>レイワ</t>
    </rPh>
    <rPh sb="3" eb="5">
      <t>ネンド</t>
    </rPh>
    <rPh sb="6" eb="7">
      <t>オオム</t>
    </rPh>
    <rPh sb="8" eb="10">
      <t>ケンゼン</t>
    </rPh>
    <rPh sb="11" eb="13">
      <t>ケイエイ</t>
    </rPh>
    <rPh sb="13" eb="15">
      <t>ジョウタイ</t>
    </rPh>
    <rPh sb="19" eb="22">
      <t>コウリツセイ</t>
    </rPh>
    <rPh sb="23" eb="24">
      <t>タカ</t>
    </rPh>
    <rPh sb="34" eb="36">
      <t>ショウライ</t>
    </rPh>
    <rPh sb="36" eb="37">
      <t>テキ</t>
    </rPh>
    <rPh sb="39" eb="41">
      <t>リョウキン</t>
    </rPh>
    <rPh sb="41" eb="43">
      <t>シュウニュウ</t>
    </rPh>
    <rPh sb="44" eb="46">
      <t>ゲンショウ</t>
    </rPh>
    <rPh sb="51" eb="53">
      <t>ミコ</t>
    </rPh>
    <rPh sb="56" eb="58">
      <t>カンロ</t>
    </rPh>
    <rPh sb="59" eb="61">
      <t>チュウシン</t>
    </rPh>
    <rPh sb="64" eb="66">
      <t>シセツ</t>
    </rPh>
    <rPh sb="67" eb="69">
      <t>イジ</t>
    </rPh>
    <rPh sb="69" eb="71">
      <t>カンリ</t>
    </rPh>
    <rPh sb="71" eb="72">
      <t>ヒ</t>
    </rPh>
    <rPh sb="73" eb="74">
      <t>ゾウ</t>
    </rPh>
    <rPh sb="75" eb="77">
      <t>コウシン</t>
    </rPh>
    <rPh sb="77" eb="79">
      <t>ヒヨウ</t>
    </rPh>
    <rPh sb="80" eb="82">
      <t>ザイゲン</t>
    </rPh>
    <rPh sb="82" eb="84">
      <t>ネンシュツ</t>
    </rPh>
    <rPh sb="87" eb="89">
      <t>ケイエイ</t>
    </rPh>
    <rPh sb="90" eb="93">
      <t>ケンゼンセイ</t>
    </rPh>
    <rPh sb="94" eb="95">
      <t>タモ</t>
    </rPh>
    <rPh sb="99" eb="101">
      <t>コンナン</t>
    </rPh>
    <rPh sb="105" eb="106">
      <t>オモ</t>
    </rPh>
    <rPh sb="111" eb="113">
      <t>ケイエイ</t>
    </rPh>
    <rPh sb="114" eb="117">
      <t>コウリツセイ</t>
    </rPh>
    <rPh sb="118" eb="119">
      <t>タカ</t>
    </rPh>
    <rPh sb="126" eb="128">
      <t>サクテイ</t>
    </rPh>
    <rPh sb="130" eb="132">
      <t>スイドウ</t>
    </rPh>
    <rPh sb="137" eb="141">
      <t>カンロコウシン</t>
    </rPh>
    <rPh sb="141" eb="143">
      <t>ケイカク</t>
    </rPh>
    <rPh sb="144" eb="145">
      <t>モト</t>
    </rPh>
    <rPh sb="148" eb="151">
      <t>キャッカンテキ</t>
    </rPh>
    <rPh sb="152" eb="153">
      <t>ミ</t>
    </rPh>
    <rPh sb="155" eb="157">
      <t>ケンゼン</t>
    </rPh>
    <rPh sb="158" eb="160">
      <t>ケイエイ</t>
    </rPh>
    <rPh sb="160" eb="162">
      <t>ジョウタイ</t>
    </rPh>
    <rPh sb="163" eb="165">
      <t>イジ</t>
    </rPh>
    <phoneticPr fontId="4"/>
  </si>
  <si>
    <t>①経常収支比率
営業収益及び営業外収益が減少したが、営業費用及び営業外費用がそれよりも減少したため、指標が改善した。
③流動比率
未収金、未払金の減少により数値が改善した。
④企業債残高対給水収益比率
企業債残高の減少により、数値は若干改善したが、類似団体及び全国平均値を大きく上回っている。令和4年度から企業債借入額を抑制して改善を目指す。
⑤料金回収率
給水原価が大幅に低くなったことにより、数値が上昇した。
⑥給水原価
近年は類似団体と比較して非常に良い数値を保っている。さらに令和3年度は水道料金システムのリース料の支払が終了したため、給水原価は大幅に減少した。
⑦施設利用率
漏水量の減により1日平均配水量が減少し、数値は下がった。
⑧有収率
漏水調査・修繕によって、令和3年度も有収率が上昇した。今後も更なる改善を図る。</t>
    <rPh sb="1" eb="3">
      <t>ケイジョウ</t>
    </rPh>
    <rPh sb="3" eb="5">
      <t>シュウシ</t>
    </rPh>
    <rPh sb="5" eb="7">
      <t>ヒリツ</t>
    </rPh>
    <rPh sb="8" eb="10">
      <t>エイギョウ</t>
    </rPh>
    <rPh sb="10" eb="12">
      <t>シュウエキ</t>
    </rPh>
    <rPh sb="12" eb="13">
      <t>オヨ</t>
    </rPh>
    <rPh sb="14" eb="17">
      <t>エイギョウガイ</t>
    </rPh>
    <rPh sb="17" eb="19">
      <t>シュウエキ</t>
    </rPh>
    <rPh sb="20" eb="22">
      <t>ゲンショウ</t>
    </rPh>
    <rPh sb="26" eb="28">
      <t>エイギョウ</t>
    </rPh>
    <rPh sb="28" eb="30">
      <t>ヒヨウ</t>
    </rPh>
    <rPh sb="30" eb="31">
      <t>オヨ</t>
    </rPh>
    <rPh sb="32" eb="34">
      <t>エイギョウ</t>
    </rPh>
    <rPh sb="34" eb="35">
      <t>ガイ</t>
    </rPh>
    <rPh sb="35" eb="37">
      <t>ヒヨウ</t>
    </rPh>
    <rPh sb="43" eb="45">
      <t>ゲンショウ</t>
    </rPh>
    <rPh sb="50" eb="52">
      <t>シヒョウ</t>
    </rPh>
    <rPh sb="53" eb="55">
      <t>カイゼン</t>
    </rPh>
    <rPh sb="60" eb="62">
      <t>リュウドウ</t>
    </rPh>
    <rPh sb="62" eb="64">
      <t>ヒリツ</t>
    </rPh>
    <rPh sb="65" eb="68">
      <t>ミシュウキン</t>
    </rPh>
    <rPh sb="69" eb="72">
      <t>ミハライキン</t>
    </rPh>
    <rPh sb="73" eb="74">
      <t>ゲン</t>
    </rPh>
    <rPh sb="74" eb="75">
      <t>ショウ</t>
    </rPh>
    <rPh sb="78" eb="80">
      <t>スウチ</t>
    </rPh>
    <rPh sb="81" eb="83">
      <t>カイゼン</t>
    </rPh>
    <rPh sb="88" eb="93">
      <t>キギョウサイザンダカ</t>
    </rPh>
    <rPh sb="93" eb="94">
      <t>タイ</t>
    </rPh>
    <rPh sb="94" eb="96">
      <t>キュウスイ</t>
    </rPh>
    <rPh sb="96" eb="98">
      <t>シュウエキ</t>
    </rPh>
    <rPh sb="98" eb="100">
      <t>ヒリツ</t>
    </rPh>
    <rPh sb="101" eb="103">
      <t>キギョウ</t>
    </rPh>
    <rPh sb="103" eb="104">
      <t>サイ</t>
    </rPh>
    <rPh sb="104" eb="106">
      <t>ザンダカ</t>
    </rPh>
    <rPh sb="107" eb="109">
      <t>ゲンショウ</t>
    </rPh>
    <rPh sb="113" eb="115">
      <t>スウチ</t>
    </rPh>
    <rPh sb="116" eb="118">
      <t>ジャッカン</t>
    </rPh>
    <rPh sb="118" eb="120">
      <t>カイゼン</t>
    </rPh>
    <rPh sb="124" eb="126">
      <t>ルイジ</t>
    </rPh>
    <rPh sb="126" eb="128">
      <t>ダンタイ</t>
    </rPh>
    <rPh sb="128" eb="129">
      <t>オヨ</t>
    </rPh>
    <rPh sb="130" eb="132">
      <t>ゼンコク</t>
    </rPh>
    <rPh sb="132" eb="135">
      <t>ヘイキンチ</t>
    </rPh>
    <rPh sb="136" eb="137">
      <t>オオ</t>
    </rPh>
    <rPh sb="139" eb="141">
      <t>ウワマワ</t>
    </rPh>
    <rPh sb="146" eb="148">
      <t>レイワ</t>
    </rPh>
    <rPh sb="149" eb="151">
      <t>ネンド</t>
    </rPh>
    <rPh sb="153" eb="155">
      <t>キギョウ</t>
    </rPh>
    <rPh sb="155" eb="156">
      <t>サイ</t>
    </rPh>
    <rPh sb="156" eb="158">
      <t>カリイレ</t>
    </rPh>
    <rPh sb="158" eb="159">
      <t>ガク</t>
    </rPh>
    <rPh sb="160" eb="162">
      <t>ヨクセイ</t>
    </rPh>
    <rPh sb="164" eb="166">
      <t>カイゼン</t>
    </rPh>
    <rPh sb="167" eb="169">
      <t>メザ</t>
    </rPh>
    <rPh sb="173" eb="175">
      <t>リョウキン</t>
    </rPh>
    <rPh sb="175" eb="177">
      <t>カイシュウ</t>
    </rPh>
    <rPh sb="177" eb="178">
      <t>リツ</t>
    </rPh>
    <rPh sb="179" eb="181">
      <t>キュウスイ</t>
    </rPh>
    <rPh sb="181" eb="183">
      <t>ゲンカ</t>
    </rPh>
    <rPh sb="184" eb="186">
      <t>オオハバ</t>
    </rPh>
    <rPh sb="187" eb="188">
      <t>ヒク</t>
    </rPh>
    <rPh sb="198" eb="200">
      <t>スウチ</t>
    </rPh>
    <rPh sb="201" eb="203">
      <t>ジョウショウ</t>
    </rPh>
    <rPh sb="208" eb="210">
      <t>キュウスイ</t>
    </rPh>
    <rPh sb="210" eb="212">
      <t>ゲンカ</t>
    </rPh>
    <rPh sb="213" eb="215">
      <t>キンネン</t>
    </rPh>
    <rPh sb="216" eb="218">
      <t>ルイジ</t>
    </rPh>
    <rPh sb="218" eb="220">
      <t>ダンタイ</t>
    </rPh>
    <rPh sb="221" eb="223">
      <t>ヒカク</t>
    </rPh>
    <rPh sb="225" eb="227">
      <t>ヒジョウ</t>
    </rPh>
    <rPh sb="228" eb="229">
      <t>ヨ</t>
    </rPh>
    <rPh sb="230" eb="232">
      <t>スウチ</t>
    </rPh>
    <rPh sb="233" eb="234">
      <t>タモ</t>
    </rPh>
    <rPh sb="242" eb="244">
      <t>レイワ</t>
    </rPh>
    <rPh sb="245" eb="247">
      <t>ネンド</t>
    </rPh>
    <rPh sb="248" eb="250">
      <t>スイドウ</t>
    </rPh>
    <rPh sb="250" eb="252">
      <t>リョウキン</t>
    </rPh>
    <rPh sb="260" eb="261">
      <t>リョウ</t>
    </rPh>
    <rPh sb="262" eb="264">
      <t>シハライ</t>
    </rPh>
    <rPh sb="265" eb="267">
      <t>シュウリョウ</t>
    </rPh>
    <rPh sb="272" eb="274">
      <t>キュウスイ</t>
    </rPh>
    <rPh sb="274" eb="276">
      <t>ゲンカ</t>
    </rPh>
    <rPh sb="277" eb="279">
      <t>オオハバ</t>
    </rPh>
    <rPh sb="280" eb="282">
      <t>ゲンショウ</t>
    </rPh>
    <rPh sb="287" eb="289">
      <t>シセツ</t>
    </rPh>
    <rPh sb="289" eb="291">
      <t>リヨウ</t>
    </rPh>
    <rPh sb="291" eb="292">
      <t>リツ</t>
    </rPh>
    <rPh sb="293" eb="295">
      <t>ロウスイ</t>
    </rPh>
    <rPh sb="295" eb="296">
      <t>リョウ</t>
    </rPh>
    <rPh sb="297" eb="298">
      <t>ゲン</t>
    </rPh>
    <rPh sb="302" eb="303">
      <t>ニチ</t>
    </rPh>
    <rPh sb="303" eb="305">
      <t>ヘイキン</t>
    </rPh>
    <rPh sb="305" eb="307">
      <t>ハイスイ</t>
    </rPh>
    <rPh sb="307" eb="308">
      <t>リョウ</t>
    </rPh>
    <rPh sb="309" eb="311">
      <t>ゲンショウ</t>
    </rPh>
    <rPh sb="313" eb="315">
      <t>スウチ</t>
    </rPh>
    <rPh sb="316" eb="317">
      <t>サ</t>
    </rPh>
    <rPh sb="323" eb="326">
      <t>ユウシュウリツ</t>
    </rPh>
    <rPh sb="339" eb="341">
      <t>レイワ</t>
    </rPh>
    <rPh sb="342" eb="343">
      <t>ネン</t>
    </rPh>
    <rPh sb="343" eb="344">
      <t>ド</t>
    </rPh>
    <rPh sb="345" eb="348">
      <t>ユウシュウリツ</t>
    </rPh>
    <rPh sb="349" eb="351">
      <t>ジョウショウ</t>
    </rPh>
    <rPh sb="354" eb="356">
      <t>コンゴ</t>
    </rPh>
    <rPh sb="357" eb="358">
      <t>サラ</t>
    </rPh>
    <rPh sb="360" eb="362">
      <t>カイゼン</t>
    </rPh>
    <rPh sb="363" eb="36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</si>
</sst>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0.95</c:v>
                </c:pt>
                <c:pt idx="2">
                  <c:v>0.78</c:v>
                </c:pt>
                <c:pt idx="3">
                  <c:v>0.78</c:v>
                </c:pt>
                <c:pt idx="4">
                  <c:v>1.04</c:v>
                </c:pt>
              </c:numCache>
            </c:numRef>
          </c:val>
          <c:extLst>
            <c:ext xmlns:c16="http://schemas.microsoft.com/office/drawing/2014/chart" uri="{C3380CC4-5D6E-409C-BE32-E72D297353CC}">
              <c16:uniqueId val="{00000000-C0C1-4A85-B380-60B8A82A84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C0C1-4A85-B380-60B8A82A84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61.86</c:v>
                </c:pt>
                <c:pt idx="1">
                  <c:v>61.81</c:v>
                </c:pt>
                <c:pt idx="2">
                  <c:v>62.41</c:v>
                </c:pt>
                <c:pt idx="3">
                  <c:v>62.81</c:v>
                </c:pt>
                <c:pt idx="4">
                  <c:v>61.14</c:v>
                </c:pt>
              </c:numCache>
            </c:numRef>
          </c:val>
          <c:extLst>
            <c:ext xmlns:c16="http://schemas.microsoft.com/office/drawing/2014/chart" uri="{C3380CC4-5D6E-409C-BE32-E72D297353CC}">
              <c16:uniqueId val="{00000000-F6B8-4AA3-A020-EAE5D6F802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F6B8-4AA3-A020-EAE5D6F802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89.04</c:v>
                </c:pt>
                <c:pt idx="1">
                  <c:v>88.96</c:v>
                </c:pt>
                <c:pt idx="2">
                  <c:v>88.3</c:v>
                </c:pt>
                <c:pt idx="3">
                  <c:v>89.67</c:v>
                </c:pt>
                <c:pt idx="4">
                  <c:v>91.72</c:v>
                </c:pt>
              </c:numCache>
            </c:numRef>
          </c:val>
          <c:extLst>
            <c:ext xmlns:c16="http://schemas.microsoft.com/office/drawing/2014/chart" uri="{C3380CC4-5D6E-409C-BE32-E72D297353CC}">
              <c16:uniqueId val="{00000000-A4F6-4BB9-93CB-C8BA0BDE39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A4F6-4BB9-93CB-C8BA0BDE39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110.12</c:v>
                </c:pt>
                <c:pt idx="1">
                  <c:v>112.62</c:v>
                </c:pt>
                <c:pt idx="2">
                  <c:v>112.99</c:v>
                </c:pt>
                <c:pt idx="3">
                  <c:v>111.57</c:v>
                </c:pt>
                <c:pt idx="4">
                  <c:v>112.07</c:v>
                </c:pt>
              </c:numCache>
            </c:numRef>
          </c:val>
          <c:extLst>
            <c:ext xmlns:c16="http://schemas.microsoft.com/office/drawing/2014/chart" uri="{C3380CC4-5D6E-409C-BE32-E72D297353CC}">
              <c16:uniqueId val="{00000000-50D5-4607-B02E-1B86DC4261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0D5-4607-B02E-1B86DC4261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47.39</c:v>
                </c:pt>
                <c:pt idx="1">
                  <c:v>49</c:v>
                </c:pt>
                <c:pt idx="2">
                  <c:v>48.55</c:v>
                </c:pt>
                <c:pt idx="3">
                  <c:v>49.22</c:v>
                </c:pt>
                <c:pt idx="4">
                  <c:v>50.17</c:v>
                </c:pt>
              </c:numCache>
            </c:numRef>
          </c:val>
          <c:extLst>
            <c:ext xmlns:c16="http://schemas.microsoft.com/office/drawing/2014/chart" uri="{C3380CC4-5D6E-409C-BE32-E72D297353CC}">
              <c16:uniqueId val="{00000000-210E-4ECC-AA95-4D49D5E30C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10E-4ECC-AA95-4D49D5E30C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9.0299999999999994</c:v>
                </c:pt>
                <c:pt idx="1">
                  <c:v>8.4499999999999993</c:v>
                </c:pt>
                <c:pt idx="2">
                  <c:v>11.38</c:v>
                </c:pt>
                <c:pt idx="3">
                  <c:v>12.64</c:v>
                </c:pt>
                <c:pt idx="4">
                  <c:v>13.98</c:v>
                </c:pt>
              </c:numCache>
            </c:numRef>
          </c:val>
          <c:extLst>
            <c:ext xmlns:c16="http://schemas.microsoft.com/office/drawing/2014/chart" uri="{C3380CC4-5D6E-409C-BE32-E72D297353CC}">
              <c16:uniqueId val="{00000000-B444-43C7-9574-1DD089C0BB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444-43C7-9574-1DD089C0BB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4-4692-BAD6-CC7DC33122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A4B4-4692-BAD6-CC7DC33122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190.77</c:v>
                </c:pt>
                <c:pt idx="1">
                  <c:v>190.26</c:v>
                </c:pt>
                <c:pt idx="2">
                  <c:v>156.21</c:v>
                </c:pt>
                <c:pt idx="3">
                  <c:v>183.91</c:v>
                </c:pt>
                <c:pt idx="4">
                  <c:v>185.78</c:v>
                </c:pt>
              </c:numCache>
            </c:numRef>
          </c:val>
          <c:extLst>
            <c:ext xmlns:c16="http://schemas.microsoft.com/office/drawing/2014/chart" uri="{C3380CC4-5D6E-409C-BE32-E72D297353CC}">
              <c16:uniqueId val="{00000000-6F26-4D64-A682-4B26FBD7F5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6F26-4D64-A682-4B26FBD7F5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658.28</c:v>
                </c:pt>
                <c:pt idx="1">
                  <c:v>633.79</c:v>
                </c:pt>
                <c:pt idx="2">
                  <c:v>684.27</c:v>
                </c:pt>
                <c:pt idx="3">
                  <c:v>682.84</c:v>
                </c:pt>
                <c:pt idx="4">
                  <c:v>674.63</c:v>
                </c:pt>
              </c:numCache>
            </c:numRef>
          </c:val>
          <c:extLst>
            <c:ext xmlns:c16="http://schemas.microsoft.com/office/drawing/2014/chart" uri="{C3380CC4-5D6E-409C-BE32-E72D297353CC}">
              <c16:uniqueId val="{00000000-5E4A-4E16-8DC9-2D4357540A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5E4A-4E16-8DC9-2D4357540A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97.32</c:v>
                </c:pt>
                <c:pt idx="1">
                  <c:v>98.44</c:v>
                </c:pt>
                <c:pt idx="2">
                  <c:v>98.14</c:v>
                </c:pt>
                <c:pt idx="3">
                  <c:v>98.67</c:v>
                </c:pt>
                <c:pt idx="4">
                  <c:v>102</c:v>
                </c:pt>
              </c:numCache>
            </c:numRef>
          </c:val>
          <c:extLst>
            <c:ext xmlns:c16="http://schemas.microsoft.com/office/drawing/2014/chart" uri="{C3380CC4-5D6E-409C-BE32-E72D297353CC}">
              <c16:uniqueId val="{00000000-2E7F-44BC-99F3-EAD09544D8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E7F-44BC-99F3-EAD09544D8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147.35</c:v>
                </c:pt>
                <c:pt idx="1">
                  <c:v>146.08000000000001</c:v>
                </c:pt>
                <c:pt idx="2">
                  <c:v>146.59</c:v>
                </c:pt>
                <c:pt idx="3">
                  <c:v>145.26</c:v>
                </c:pt>
                <c:pt idx="4">
                  <c:v>140.5</c:v>
                </c:pt>
              </c:numCache>
            </c:numRef>
          </c:val>
          <c:extLst>
            <c:ext xmlns:c16="http://schemas.microsoft.com/office/drawing/2014/chart" uri="{C3380CC4-5D6E-409C-BE32-E72D297353CC}">
              <c16:uniqueId val="{00000000-4A19-4972-BBC5-08DB071509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4A19-4972-BBC5-08DB071509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E35" sqref="BE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　斐川宍道水道企業団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51.23</v>
      </c>
      <c r="J10" s="38"/>
      <c r="K10" s="38"/>
      <c r="L10" s="38"/>
      <c r="M10" s="38"/>
      <c r="N10" s="38"/>
      <c r="O10" s="65"/>
      <c r="P10" s="55">
        <f>データ!$P$6</f>
        <v>99.72</v>
      </c>
      <c r="Q10" s="55"/>
      <c r="R10" s="55"/>
      <c r="S10" s="55"/>
      <c r="T10" s="55"/>
      <c r="U10" s="55"/>
      <c r="V10" s="55"/>
      <c r="W10" s="66">
        <f>データ!$Q$6</f>
        <v>2697</v>
      </c>
      <c r="X10" s="66"/>
      <c r="Y10" s="66"/>
      <c r="Z10" s="66"/>
      <c r="AA10" s="66"/>
      <c r="AB10" s="66"/>
      <c r="AC10" s="66"/>
      <c r="AD10" s="2"/>
      <c r="AE10" s="2"/>
      <c r="AF10" s="2"/>
      <c r="AG10" s="2"/>
      <c r="AH10" s="2"/>
      <c r="AI10" s="2"/>
      <c r="AJ10" s="2"/>
      <c r="AK10" s="2"/>
      <c r="AL10" s="66">
        <f>データ!$U$6</f>
        <v>38712</v>
      </c>
      <c r="AM10" s="66"/>
      <c r="AN10" s="66"/>
      <c r="AO10" s="66"/>
      <c r="AP10" s="66"/>
      <c r="AQ10" s="66"/>
      <c r="AR10" s="66"/>
      <c r="AS10" s="66"/>
      <c r="AT10" s="37">
        <f>データ!$V$6</f>
        <v>86.52</v>
      </c>
      <c r="AU10" s="38"/>
      <c r="AV10" s="38"/>
      <c r="AW10" s="38"/>
      <c r="AX10" s="38"/>
      <c r="AY10" s="38"/>
      <c r="AZ10" s="38"/>
      <c r="BA10" s="38"/>
      <c r="BB10" s="55">
        <f>データ!$W$6</f>
        <v>447.43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6Eol8DJ1QGMQvNaAtzoJJEGPDGVq1py3bgbcjv7kLvznqmryedwXLog1Gi4FGt4chRKaKWJ49j+2g/AdbBNTw==" saltValue="8H1eS5++do0c+IKdFQvm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328341</v>
      </c>
      <c r="D6" s="20">
        <f t="shared" si="3"/>
        <v>46</v>
      </c>
      <c r="E6" s="20">
        <f t="shared" si="3"/>
        <v>1</v>
      </c>
      <c r="F6" s="20">
        <f t="shared" si="3"/>
        <v>0</v>
      </c>
      <c r="G6" s="20">
        <f t="shared" si="3"/>
        <v>1</v>
      </c>
      <c r="H6" s="20" t="str">
        <f t="shared" si="3"/>
        <v>島根県　斐川宍道水道企業団</v>
      </c>
      <c r="I6" s="20" t="str">
        <f t="shared" si="3"/>
        <v>法適用</v>
      </c>
      <c r="J6" s="20" t="str">
        <f t="shared" si="3"/>
        <v>水道事業</v>
      </c>
      <c r="K6" s="20" t="str">
        <f t="shared" si="3"/>
        <v>末端給水事業</v>
      </c>
      <c r="L6" s="20" t="str">
        <f t="shared" si="3"/>
        <v>A5</v>
      </c>
      <c r="M6" s="20" t="str">
        <f t="shared" si="3"/>
        <v>その他</v>
      </c>
      <c r="N6" s="21" t="str">
        <f t="shared" si="3"/>
        <v>-</v>
      </c>
      <c r="O6" s="21">
        <f t="shared" si="3"/>
        <v>51.23</v>
      </c>
      <c r="P6" s="21">
        <f t="shared" si="3"/>
        <v>99.72</v>
      </c>
      <c r="Q6" s="21">
        <f t="shared" si="3"/>
        <v>2697</v>
      </c>
      <c r="R6" s="21" t="str">
        <f t="shared" si="3"/>
        <v>-</v>
      </c>
      <c r="S6" s="21" t="str">
        <f t="shared" si="3"/>
        <v>-</v>
      </c>
      <c r="T6" s="21" t="str">
        <f t="shared" si="3"/>
        <v>-</v>
      </c>
      <c r="U6" s="21">
        <f t="shared" si="3"/>
        <v>38712</v>
      </c>
      <c r="V6" s="21">
        <f t="shared" si="3"/>
        <v>86.52</v>
      </c>
      <c r="W6" s="21">
        <f t="shared" si="3"/>
        <v>447.43</v>
      </c>
      <c r="X6" s="22">
        <f>IF(X7="",NA(),X7)</f>
        <v>110.12</v>
      </c>
      <c r="Y6" s="22">
        <f t="shared" ref="Y6:AG6" si="4">IF(Y7="",NA(),Y7)</f>
        <v>112.62</v>
      </c>
      <c r="Z6" s="22">
        <f t="shared" si="4"/>
        <v>112.99</v>
      </c>
      <c r="AA6" s="22">
        <f t="shared" si="4"/>
        <v>111.57</v>
      </c>
      <c r="AB6" s="22">
        <f t="shared" si="4"/>
        <v>112.07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190.77</v>
      </c>
      <c r="AU6" s="22">
        <f t="shared" ref="AU6:BC6" si="6">IF(AU7="",NA(),AU7)</f>
        <v>190.26</v>
      </c>
      <c r="AV6" s="22">
        <f t="shared" si="6"/>
        <v>156.21</v>
      </c>
      <c r="AW6" s="22">
        <f t="shared" si="6"/>
        <v>183.91</v>
      </c>
      <c r="AX6" s="22">
        <f t="shared" si="6"/>
        <v>185.78</v>
      </c>
      <c r="AY6" s="22">
        <f t="shared" si="6"/>
        <v>357.34</v>
      </c>
      <c r="AZ6" s="22">
        <f t="shared" si="6"/>
        <v>366.03</v>
      </c>
      <c r="BA6" s="22">
        <f t="shared" si="6"/>
        <v>365.18</v>
      </c>
      <c r="BB6" s="22">
        <f t="shared" si="6"/>
        <v>327.77</v>
      </c>
      <c r="BC6" s="22">
        <f t="shared" si="6"/>
        <v>338.02</v>
      </c>
      <c r="BD6" s="21" t="str">
        <f>IF(BD7="","",IF(BD7="-","【-】","【"&amp;SUBSTITUTE(TEXT(BD7,"#,##0.00"),"-","△")&amp;"】"))</f>
        <v>【261.51】</v>
      </c>
      <c r="BE6" s="22">
        <f>IF(BE7="",NA(),BE7)</f>
        <v>658.28</v>
      </c>
      <c r="BF6" s="22">
        <f t="shared" ref="BF6:BN6" si="7">IF(BF7="",NA(),BF7)</f>
        <v>633.79</v>
      </c>
      <c r="BG6" s="22">
        <f t="shared" si="7"/>
        <v>684.27</v>
      </c>
      <c r="BH6" s="22">
        <f t="shared" si="7"/>
        <v>682.84</v>
      </c>
      <c r="BI6" s="22">
        <f t="shared" si="7"/>
        <v>674.63</v>
      </c>
      <c r="BJ6" s="22">
        <f t="shared" si="7"/>
        <v>373.69</v>
      </c>
      <c r="BK6" s="22">
        <f t="shared" si="7"/>
        <v>370.12</v>
      </c>
      <c r="BL6" s="22">
        <f t="shared" si="7"/>
        <v>371.65</v>
      </c>
      <c r="BM6" s="22">
        <f t="shared" si="7"/>
        <v>397.1</v>
      </c>
      <c r="BN6" s="22">
        <f t="shared" si="7"/>
        <v>379.91</v>
      </c>
      <c r="BO6" s="21" t="str">
        <f>IF(BO7="","",IF(BO7="-","【-】","【"&amp;SUBSTITUTE(TEXT(BO7,"#,##0.00"),"-","△")&amp;"】"))</f>
        <v>【265.16】</v>
      </c>
      <c r="BP6" s="22">
        <f>IF(BP7="",NA(),BP7)</f>
        <v>97.32</v>
      </c>
      <c r="BQ6" s="22">
        <f t="shared" ref="BQ6:BY6" si="8">IF(BQ7="",NA(),BQ7)</f>
        <v>98.44</v>
      </c>
      <c r="BR6" s="22">
        <f t="shared" si="8"/>
        <v>98.14</v>
      </c>
      <c r="BS6" s="22">
        <f t="shared" si="8"/>
        <v>98.67</v>
      </c>
      <c r="BT6" s="22">
        <f t="shared" si="8"/>
        <v>102</v>
      </c>
      <c r="BU6" s="22">
        <f t="shared" si="8"/>
        <v>99.87</v>
      </c>
      <c r="BV6" s="22">
        <f t="shared" si="8"/>
        <v>100.42</v>
      </c>
      <c r="BW6" s="22">
        <f t="shared" si="8"/>
        <v>98.77</v>
      </c>
      <c r="BX6" s="22">
        <f t="shared" si="8"/>
        <v>95.79</v>
      </c>
      <c r="BY6" s="22">
        <f t="shared" si="8"/>
        <v>98.3</v>
      </c>
      <c r="BZ6" s="21" t="str">
        <f>IF(BZ7="","",IF(BZ7="-","【-】","【"&amp;SUBSTITUTE(TEXT(BZ7,"#,##0.00"),"-","△")&amp;"】"))</f>
        <v>【102.35】</v>
      </c>
      <c r="CA6" s="22">
        <f>IF(CA7="",NA(),CA7)</f>
        <v>147.35</v>
      </c>
      <c r="CB6" s="22">
        <f t="shared" ref="CB6:CJ6" si="9">IF(CB7="",NA(),CB7)</f>
        <v>146.08000000000001</v>
      </c>
      <c r="CC6" s="22">
        <f t="shared" si="9"/>
        <v>146.59</v>
      </c>
      <c r="CD6" s="22">
        <f t="shared" si="9"/>
        <v>145.26</v>
      </c>
      <c r="CE6" s="22">
        <f t="shared" si="9"/>
        <v>140.5</v>
      </c>
      <c r="CF6" s="22">
        <f t="shared" si="9"/>
        <v>171.81</v>
      </c>
      <c r="CG6" s="22">
        <f t="shared" si="9"/>
        <v>171.67</v>
      </c>
      <c r="CH6" s="22">
        <f t="shared" si="9"/>
        <v>173.67</v>
      </c>
      <c r="CI6" s="22">
        <f t="shared" si="9"/>
        <v>171.13</v>
      </c>
      <c r="CJ6" s="22">
        <f t="shared" si="9"/>
        <v>173.7</v>
      </c>
      <c r="CK6" s="21" t="str">
        <f>IF(CK7="","",IF(CK7="-","【-】","【"&amp;SUBSTITUTE(TEXT(CK7,"#,##0.00"),"-","△")&amp;"】"))</f>
        <v>【167.74】</v>
      </c>
      <c r="CL6" s="22">
        <f>IF(CL7="",NA(),CL7)</f>
        <v>61.86</v>
      </c>
      <c r="CM6" s="22">
        <f t="shared" ref="CM6:CU6" si="10">IF(CM7="",NA(),CM7)</f>
        <v>61.81</v>
      </c>
      <c r="CN6" s="22">
        <f t="shared" si="10"/>
        <v>62.41</v>
      </c>
      <c r="CO6" s="22">
        <f t="shared" si="10"/>
        <v>62.81</v>
      </c>
      <c r="CP6" s="22">
        <f t="shared" si="10"/>
        <v>61.14</v>
      </c>
      <c r="CQ6" s="22">
        <f t="shared" si="10"/>
        <v>60.03</v>
      </c>
      <c r="CR6" s="22">
        <f t="shared" si="10"/>
        <v>59.74</v>
      </c>
      <c r="CS6" s="22">
        <f t="shared" si="10"/>
        <v>59.67</v>
      </c>
      <c r="CT6" s="22">
        <f t="shared" si="10"/>
        <v>60.12</v>
      </c>
      <c r="CU6" s="22">
        <f t="shared" si="10"/>
        <v>60.34</v>
      </c>
      <c r="CV6" s="21" t="str">
        <f>IF(CV7="","",IF(CV7="-","【-】","【"&amp;SUBSTITUTE(TEXT(CV7,"#,##0.00"),"-","△")&amp;"】"))</f>
        <v>【60.29】</v>
      </c>
      <c r="CW6" s="22">
        <f>IF(CW7="",NA(),CW7)</f>
        <v>89.04</v>
      </c>
      <c r="CX6" s="22">
        <f t="shared" ref="CX6:DF6" si="11">IF(CX7="",NA(),CX7)</f>
        <v>88.96</v>
      </c>
      <c r="CY6" s="22">
        <f t="shared" si="11"/>
        <v>88.3</v>
      </c>
      <c r="CZ6" s="22">
        <f t="shared" si="11"/>
        <v>89.67</v>
      </c>
      <c r="DA6" s="22">
        <f t="shared" si="11"/>
        <v>91.72</v>
      </c>
      <c r="DB6" s="22">
        <f t="shared" si="11"/>
        <v>84.81</v>
      </c>
      <c r="DC6" s="22">
        <f t="shared" si="11"/>
        <v>84.8</v>
      </c>
      <c r="DD6" s="22">
        <f t="shared" si="11"/>
        <v>84.6</v>
      </c>
      <c r="DE6" s="22">
        <f t="shared" si="11"/>
        <v>84.24</v>
      </c>
      <c r="DF6" s="22">
        <f t="shared" si="11"/>
        <v>84.19</v>
      </c>
      <c r="DG6" s="21" t="str">
        <f>IF(DG7="","",IF(DG7="-","【-】","【"&amp;SUBSTITUTE(TEXT(DG7,"#,##0.00"),"-","△")&amp;"】"))</f>
        <v>【90.12】</v>
      </c>
      <c r="DH6" s="22">
        <f>IF(DH7="",NA(),DH7)</f>
        <v>47.39</v>
      </c>
      <c r="DI6" s="22">
        <f t="shared" ref="DI6:DQ6" si="12">IF(DI7="",NA(),DI7)</f>
        <v>49</v>
      </c>
      <c r="DJ6" s="22">
        <f t="shared" si="12"/>
        <v>48.55</v>
      </c>
      <c r="DK6" s="22">
        <f t="shared" si="12"/>
        <v>49.22</v>
      </c>
      <c r="DL6" s="22">
        <f t="shared" si="12"/>
        <v>50.17</v>
      </c>
      <c r="DM6" s="22">
        <f t="shared" si="12"/>
        <v>47.28</v>
      </c>
      <c r="DN6" s="22">
        <f t="shared" si="12"/>
        <v>47.66</v>
      </c>
      <c r="DO6" s="22">
        <f t="shared" si="12"/>
        <v>48.17</v>
      </c>
      <c r="DP6" s="22">
        <f t="shared" si="12"/>
        <v>48.83</v>
      </c>
      <c r="DQ6" s="22">
        <f t="shared" si="12"/>
        <v>49.96</v>
      </c>
      <c r="DR6" s="21" t="str">
        <f>IF(DR7="","",IF(DR7="-","【-】","【"&amp;SUBSTITUTE(TEXT(DR7,"#,##0.00"),"-","△")&amp;"】"))</f>
        <v>【50.88】</v>
      </c>
      <c r="DS6" s="22">
        <f>IF(DS7="",NA(),DS7)</f>
        <v>9.0299999999999994</v>
      </c>
      <c r="DT6" s="22">
        <f t="shared" ref="DT6:EB6" si="13">IF(DT7="",NA(),DT7)</f>
        <v>8.4499999999999993</v>
      </c>
      <c r="DU6" s="22">
        <f t="shared" si="13"/>
        <v>11.38</v>
      </c>
      <c r="DV6" s="22">
        <f t="shared" si="13"/>
        <v>12.64</v>
      </c>
      <c r="DW6" s="22">
        <f t="shared" si="13"/>
        <v>13.98</v>
      </c>
      <c r="DX6" s="22">
        <f t="shared" si="13"/>
        <v>12.19</v>
      </c>
      <c r="DY6" s="22">
        <f t="shared" si="13"/>
        <v>15.1</v>
      </c>
      <c r="DZ6" s="22">
        <f t="shared" si="13"/>
        <v>17.12</v>
      </c>
      <c r="EA6" s="22">
        <f t="shared" si="13"/>
        <v>18.18</v>
      </c>
      <c r="EB6" s="22">
        <f t="shared" si="13"/>
        <v>19.32</v>
      </c>
      <c r="EC6" s="21" t="str">
        <f>IF(EC7="","",IF(EC7="-","【-】","【"&amp;SUBSTITUTE(TEXT(EC7,"#,##0.00"),"-","△")&amp;"】"))</f>
        <v>【22.30】</v>
      </c>
      <c r="ED6" s="22">
        <f>IF(ED7="",NA(),ED7)</f>
        <v>1</v>
      </c>
      <c r="EE6" s="22">
        <f t="shared" ref="EE6:EM6" si="14">IF(EE7="",NA(),EE7)</f>
        <v>0.95</v>
      </c>
      <c r="EF6" s="22">
        <f t="shared" si="14"/>
        <v>0.78</v>
      </c>
      <c r="EG6" s="22">
        <f t="shared" si="14"/>
        <v>0.78</v>
      </c>
      <c r="EH6" s="22">
        <f t="shared" si="14"/>
        <v>1.04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328341</v>
      </c>
      <c r="D7" s="24">
        <v>46</v>
      </c>
      <c r="E7" s="24">
        <v>1</v>
      </c>
      <c r="F7" s="24">
        <v>0</v>
      </c>
      <c r="G7" s="24">
        <v>1</v>
      </c>
      <c r="H7" s="24" t="s">
        <v>93</v>
      </c>
      <c r="I7" s="24" t="s">
        <v>94</v>
      </c>
      <c r="J7" s="24" t="s">
        <v>95</v>
      </c>
      <c r="K7" s="24" t="s">
        <v>96</v>
      </c>
      <c r="L7" s="24" t="s">
        <v>97</v>
      </c>
      <c r="M7" s="24" t="s">
        <v>98</v>
      </c>
      <c r="N7" s="25" t="s">
        <v>99</v>
      </c>
      <c r="O7" s="25">
        <v>51.23</v>
      </c>
      <c r="P7" s="25">
        <v>99.72</v>
      </c>
      <c r="Q7" s="25">
        <v>2697</v>
      </c>
      <c r="R7" s="25" t="s">
        <v>99</v>
      </c>
      <c r="S7" s="25" t="s">
        <v>99</v>
      </c>
      <c r="T7" s="25" t="s">
        <v>99</v>
      </c>
      <c r="U7" s="25">
        <v>38712</v>
      </c>
      <c r="V7" s="25">
        <v>86.52</v>
      </c>
      <c r="W7" s="25">
        <v>447.43</v>
      </c>
      <c r="X7" s="25">
        <v>110.12</v>
      </c>
      <c r="Y7" s="25">
        <v>112.62</v>
      </c>
      <c r="Z7" s="25">
        <v>112.99</v>
      </c>
      <c r="AA7" s="25">
        <v>111.57</v>
      </c>
      <c r="AB7" s="25">
        <v>112.07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190.77</v>
      </c>
      <c r="AU7" s="25">
        <v>190.26</v>
      </c>
      <c r="AV7" s="25">
        <v>156.21</v>
      </c>
      <c r="AW7" s="25">
        <v>183.91</v>
      </c>
      <c r="AX7" s="25">
        <v>185.78</v>
      </c>
      <c r="AY7" s="25">
        <v>357.34</v>
      </c>
      <c r="AZ7" s="25">
        <v>366.03</v>
      </c>
      <c r="BA7" s="25">
        <v>365.18</v>
      </c>
      <c r="BB7" s="25">
        <v>327.77</v>
      </c>
      <c r="BC7" s="25">
        <v>338.02</v>
      </c>
      <c r="BD7" s="25">
        <v>261.51</v>
      </c>
      <c r="BE7" s="25">
        <v>658.28</v>
      </c>
      <c r="BF7" s="25">
        <v>633.79</v>
      </c>
      <c r="BG7" s="25">
        <v>684.27</v>
      </c>
      <c r="BH7" s="25">
        <v>682.84</v>
      </c>
      <c r="BI7" s="25">
        <v>674.63</v>
      </c>
      <c r="BJ7" s="25">
        <v>373.69</v>
      </c>
      <c r="BK7" s="25">
        <v>370.12</v>
      </c>
      <c r="BL7" s="25">
        <v>371.65</v>
      </c>
      <c r="BM7" s="25">
        <v>397.1</v>
      </c>
      <c r="BN7" s="25">
        <v>379.91</v>
      </c>
      <c r="BO7" s="25">
        <v>265.16000000000003</v>
      </c>
      <c r="BP7" s="25">
        <v>97.32</v>
      </c>
      <c r="BQ7" s="25">
        <v>98.44</v>
      </c>
      <c r="BR7" s="25">
        <v>98.14</v>
      </c>
      <c r="BS7" s="25">
        <v>98.67</v>
      </c>
      <c r="BT7" s="25">
        <v>102</v>
      </c>
      <c r="BU7" s="25">
        <v>99.87</v>
      </c>
      <c r="BV7" s="25">
        <v>100.42</v>
      </c>
      <c r="BW7" s="25">
        <v>98.77</v>
      </c>
      <c r="BX7" s="25">
        <v>95.79</v>
      </c>
      <c r="BY7" s="25">
        <v>98.3</v>
      </c>
      <c r="BZ7" s="25">
        <v>102.35</v>
      </c>
      <c r="CA7" s="25">
        <v>147.35</v>
      </c>
      <c r="CB7" s="25">
        <v>146.08000000000001</v>
      </c>
      <c r="CC7" s="25">
        <v>146.59</v>
      </c>
      <c r="CD7" s="25">
        <v>145.26</v>
      </c>
      <c r="CE7" s="25">
        <v>140.5</v>
      </c>
      <c r="CF7" s="25">
        <v>171.81</v>
      </c>
      <c r="CG7" s="25">
        <v>171.67</v>
      </c>
      <c r="CH7" s="25">
        <v>173.67</v>
      </c>
      <c r="CI7" s="25">
        <v>171.13</v>
      </c>
      <c r="CJ7" s="25">
        <v>173.7</v>
      </c>
      <c r="CK7" s="25">
        <v>167.74</v>
      </c>
      <c r="CL7" s="25">
        <v>61.86</v>
      </c>
      <c r="CM7" s="25">
        <v>61.81</v>
      </c>
      <c r="CN7" s="25">
        <v>62.41</v>
      </c>
      <c r="CO7" s="25">
        <v>62.81</v>
      </c>
      <c r="CP7" s="25">
        <v>61.14</v>
      </c>
      <c r="CQ7" s="25">
        <v>60.03</v>
      </c>
      <c r="CR7" s="25">
        <v>59.74</v>
      </c>
      <c r="CS7" s="25">
        <v>59.67</v>
      </c>
      <c r="CT7" s="25">
        <v>60.12</v>
      </c>
      <c r="CU7" s="25">
        <v>60.34</v>
      </c>
      <c r="CV7" s="25">
        <v>60.29</v>
      </c>
      <c r="CW7" s="25">
        <v>89.04</v>
      </c>
      <c r="CX7" s="25">
        <v>88.96</v>
      </c>
      <c r="CY7" s="25">
        <v>88.3</v>
      </c>
      <c r="CZ7" s="25">
        <v>89.67</v>
      </c>
      <c r="DA7" s="25">
        <v>91.72</v>
      </c>
      <c r="DB7" s="25">
        <v>84.81</v>
      </c>
      <c r="DC7" s="25">
        <v>84.8</v>
      </c>
      <c r="DD7" s="25">
        <v>84.6</v>
      </c>
      <c r="DE7" s="25">
        <v>84.24</v>
      </c>
      <c r="DF7" s="25">
        <v>84.19</v>
      </c>
      <c r="DG7" s="25">
        <v>90.12</v>
      </c>
      <c r="DH7" s="25">
        <v>47.39</v>
      </c>
      <c r="DI7" s="25">
        <v>49</v>
      </c>
      <c r="DJ7" s="25">
        <v>48.55</v>
      </c>
      <c r="DK7" s="25">
        <v>49.22</v>
      </c>
      <c r="DL7" s="25">
        <v>50.17</v>
      </c>
      <c r="DM7" s="25">
        <v>47.28</v>
      </c>
      <c r="DN7" s="25">
        <v>47.66</v>
      </c>
      <c r="DO7" s="25">
        <v>48.17</v>
      </c>
      <c r="DP7" s="25">
        <v>48.83</v>
      </c>
      <c r="DQ7" s="25">
        <v>49.96</v>
      </c>
      <c r="DR7" s="25">
        <v>50.88</v>
      </c>
      <c r="DS7" s="25">
        <v>9.0299999999999994</v>
      </c>
      <c r="DT7" s="25">
        <v>8.4499999999999993</v>
      </c>
      <c r="DU7" s="25">
        <v>11.38</v>
      </c>
      <c r="DV7" s="25">
        <v>12.64</v>
      </c>
      <c r="DW7" s="25">
        <v>13.98</v>
      </c>
      <c r="DX7" s="25">
        <v>12.19</v>
      </c>
      <c r="DY7" s="25">
        <v>15.1</v>
      </c>
      <c r="DZ7" s="25">
        <v>17.12</v>
      </c>
      <c r="EA7" s="25">
        <v>18.18</v>
      </c>
      <c r="EB7" s="25">
        <v>19.32</v>
      </c>
      <c r="EC7" s="25">
        <v>22.3</v>
      </c>
      <c r="ED7" s="25">
        <v>1</v>
      </c>
      <c r="EE7" s="25">
        <v>0.95</v>
      </c>
      <c r="EF7" s="25">
        <v>0.78</v>
      </c>
      <c r="EG7" s="25">
        <v>0.78</v>
      </c>
      <c r="EH7" s="25">
        <v>1.04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2023-02-11T03:03:59Z</cp:lastPrinted>
  <dcterms:created xsi:type="dcterms:W3CDTF">2022-12-01T01:03:17Z</dcterms:created>
  <dcterms:modified xsi:type="dcterms:W3CDTF">2023-02-11T03:04:22Z</dcterms:modified>
  <cp:category/>
</cp:coreProperties>
</file>