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2\Desktop\財政課\３．公営企業\03　経営比較分析表\Ｒ ４\2.各課作成分\下水道\"/>
    </mc:Choice>
  </mc:AlternateContent>
  <xr:revisionPtr revIDLastSave="0" documentId="13_ncr:1_{9F5E9978-07E6-4035-82BC-B72E5D923B4E}" xr6:coauthVersionLast="47" xr6:coauthVersionMax="47" xr10:uidLastSave="{00000000-0000-0000-0000-000000000000}"/>
  <workbookProtection workbookAlgorithmName="SHA-512" workbookHashValue="nnzTfbLjg9C4usPIOJZZyZ7Tjdiwc1WHUE2Dabqd4NfJ/bbhgXRTftFgZlZI2XIou6E8Y6IlkGcvxNMifv52+Q==" workbookSaltValue="XNHnvP+wrUe/z4Uniw4WUA=="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P6" i="5"/>
  <c r="P10" i="4" s="1"/>
  <c r="O6" i="5"/>
  <c r="I10" i="4" s="1"/>
  <c r="N6" i="5"/>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L10" i="4"/>
  <c r="AD10" i="4"/>
  <c r="W10" i="4"/>
  <c r="B10" i="4"/>
  <c r="AL8" i="4"/>
  <c r="P8" i="4"/>
  <c r="I8" i="4"/>
  <c r="B8" i="4"/>
</calcChain>
</file>

<file path=xl/sharedStrings.xml><?xml version="1.0" encoding="utf-8"?>
<sst xmlns="http://schemas.openxmlformats.org/spreadsheetml/2006/main" count="247" uniqueCount="123">
  <si>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</si>
  <si>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</si>
  <si>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</si>
  <si>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</si>
  <si>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</si>
  <si>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</si>
  <si>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</si>
  <si>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</si>
  <si>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</si>
  <si>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</si>
  <si>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</si>
  <si>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</si>
  <si>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</si>
  <si>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</si>
  <si>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</si>
  <si>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</si>
  <si>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</si>
  <si>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</si>
  <si>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</si>
  <si>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</si>
  <si>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</si>
  <si>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</si>
  <si>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</si>
  <si>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</si>
  <si>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</si>
  <si>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</si>
  <si>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</si>
  <si>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</si>
  <si>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</si>
  <si>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</si>
  <si>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</si>
  <si>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</si>
  <si>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</si>
  <si>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</si>
  <si>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</si>
  <si>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</si>
  <si>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</si>
  <si>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</si>
  <si>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</si>
  <si>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</si>
  <si>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</si>
  <si>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</si>
  <si>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</si>
  <si>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</si>
  <si>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</si>
  <si>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</si>
  <si>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</si>
  <si>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</si>
  <si>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</si>
  <si>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</si>
  <si>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</si>
  <si>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</si>
  <si>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</si>
  <si>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</si>
  <si>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</si>
  <si>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</si>
  <si>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</si>
  <si>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</si>
  <si>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</si>
  <si>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</si>
  <si>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</si>
  <si>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</si>
  <si>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</si>
  <si>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</si>
  <si>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</si>
  <si>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</si>
  <si>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</si>
  <si>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</si>
  <si>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</si>
  <si>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</si>
  <si>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</si>
  <si>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</si>
  <si>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</si>
  <si>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</si>
  <si>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</si>
  <si>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</si>
  <si>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</si>
  <si>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</si>
  <si>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</si>
  <si>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</si>
  <si>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</si>
  <si>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</si>
  <si>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</si>
  <si>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</si>
  <si>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</si>
  <si>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</si>
  <si>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</si>
  <si>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</si>
  <si>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</si>
  <si>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</si>
  <si>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</si>
  <si>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</si>
  <si>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</si>
  <si>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</si>
  <si>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</si>
  <si>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</si>
  <si>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</si>
  <si>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</si>
  <si>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</si>
  <si>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隠岐の島町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</si>
  <si>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</si>
  <si>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</si>
  <si>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</si>
  <si>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</si>
  <si>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</si>
  <si>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</si>
  <si>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</si>
  <si>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</si>
  <si>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</si>
  <si>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</si>
  <si>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</si>
  <si>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</si>
  <si>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</si>
  <si>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</si>
  <si>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</si>
  <si>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</si>
  <si>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</si>
  <si>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</si>
  <si>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</si>
  <si>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</si>
  <si>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平成15年供用開始で耐用年数内であり老朽化による改善は実施していない。</t>
    <phoneticPr fontId="4"/>
  </si>
  <si>
    <t xml:space="preserve">特定地域生活排水処理事業は平成15年度から平成24年度まで実施で今後企業債残高は減少するが、世帯人口減少による経費回収率の改善が見込まれないことが問題。
</t>
    <rPh sb="46" eb="48">
      <t>セタイ</t>
    </rPh>
    <rPh sb="48" eb="50">
      <t>ジンコウ</t>
    </rPh>
    <rPh sb="50" eb="52">
      <t>ゲンショウ</t>
    </rPh>
    <rPh sb="55" eb="57">
      <t>ケイヒ</t>
    </rPh>
    <rPh sb="57" eb="59">
      <t>カイシュウ</t>
    </rPh>
    <rPh sb="59" eb="60">
      <t>リツ</t>
    </rPh>
    <rPh sb="61" eb="63">
      <t>カイゼン</t>
    </rPh>
    <rPh sb="64" eb="66">
      <t>ミコ</t>
    </rPh>
    <rPh sb="73" eb="75">
      <t>モンダイ</t>
    </rPh>
    <phoneticPr fontId="4"/>
  </si>
  <si>
    <t xml:space="preserve">①100%前後で推移しているが、使用料以外の収入に依存している部分が大きい。
④新規設置は無いため,減少傾向。
⑤新規設置が無く、H29年度より、清掃後の給水を給水車で行う運用となり委託料が増加したため、類似団体と比較して低くく40%弱で推移している。
⑥上記⑤同様でH29年度より、清掃後の給水を給水車で行う運用となり委託料が増加したため、類似団体と比較して高い。
⑦新規設置が無く、また人口減少等で使用水量が少ないため、類似団体に比較して低い。
⑧類似団体に比較して高く100%である。
</t>
    <rPh sb="119" eb="120">
      <t>ジャク</t>
    </rPh>
    <rPh sb="121" eb="123">
      <t>スイイ</t>
    </rPh>
    <rPh sb="183" eb="184">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</si>
</sst>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9D-4C71-8FD8-DBC20CB251D3}"/>
            </c:ext>
          </c:extLst>
        </c:ser>
        <c:dLbls>
          <c:showLegendKey val="0"/>
          <c:showVal val="0"/>
          <c:showCatName val="0"/>
          <c:showSerName val="0"/>
          <c:showPercent val="0"/>
          <c:showBubbleSize val="0"/>
        </c:dLbls>
        <c:gapWidth val="150"/>
        <c:axId val="669633976"/>
        <c:axId val="669635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A9D-4C71-8FD8-DBC20CB251D3}"/>
            </c:ext>
          </c:extLst>
        </c:ser>
        <c:dLbls>
          <c:showLegendKey val="0"/>
          <c:showVal val="0"/>
          <c:showCatName val="0"/>
          <c:showSerName val="0"/>
          <c:showPercent val="0"/>
          <c:showBubbleSize val="0"/>
        </c:dLbls>
        <c:marker val="1"/>
        <c:smooth val="0"/>
        <c:axId val="669633976"/>
        <c:axId val="669635544"/>
      </c:lineChart>
      <c:dateAx>
        <c:axId val="669633976"/>
        <c:scaling>
          <c:orientation val="minMax"/>
        </c:scaling>
        <c:delete val="1"/>
        <c:axPos val="b"/>
        <c:numFmt formatCode="&quot;H&quot;yy" sourceLinked="1"/>
        <c:majorTickMark val="none"/>
        <c:minorTickMark val="none"/>
        <c:tickLblPos val="none"/>
        <c:crossAx val="669635544"/>
        <c:crosses val="autoZero"/>
        <c:auto val="1"/>
        <c:lblOffset val="100"/>
        <c:baseTimeUnit val="years"/>
      </c:dateAx>
      <c:valAx>
        <c:axId val="669635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63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38.950000000000003</c:v>
                </c:pt>
                <c:pt idx="1">
                  <c:v>38.369999999999997</c:v>
                </c:pt>
                <c:pt idx="2">
                  <c:v>37.21</c:v>
                </c:pt>
                <c:pt idx="3">
                  <c:v>37.79</c:v>
                </c:pt>
                <c:pt idx="4">
                  <c:v>37.21</c:v>
                </c:pt>
              </c:numCache>
            </c:numRef>
          </c:val>
          <c:extLst>
            <c:ext xmlns:c16="http://schemas.microsoft.com/office/drawing/2014/chart" uri="{C3380CC4-5D6E-409C-BE32-E72D297353CC}">
              <c16:uniqueId val="{00000000-69C4-417C-B7C8-1808AD410C2F}"/>
            </c:ext>
          </c:extLst>
        </c:ser>
        <c:dLbls>
          <c:showLegendKey val="0"/>
          <c:showVal val="0"/>
          <c:showCatName val="0"/>
          <c:showSerName val="0"/>
          <c:showPercent val="0"/>
          <c:showBubbleSize val="0"/>
        </c:dLbls>
        <c:gapWidth val="150"/>
        <c:axId val="529510032"/>
        <c:axId val="587392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59.94</c:v>
                </c:pt>
                <c:pt idx="2">
                  <c:v>59.64</c:v>
                </c:pt>
                <c:pt idx="3">
                  <c:v>58.19</c:v>
                </c:pt>
                <c:pt idx="4">
                  <c:v>56.52</c:v>
                </c:pt>
              </c:numCache>
            </c:numRef>
          </c:val>
          <c:smooth val="0"/>
          <c:extLst>
            <c:ext xmlns:c16="http://schemas.microsoft.com/office/drawing/2014/chart" uri="{C3380CC4-5D6E-409C-BE32-E72D297353CC}">
              <c16:uniqueId val="{00000001-69C4-417C-B7C8-1808AD410C2F}"/>
            </c:ext>
          </c:extLst>
        </c:ser>
        <c:dLbls>
          <c:showLegendKey val="0"/>
          <c:showVal val="0"/>
          <c:showCatName val="0"/>
          <c:showSerName val="0"/>
          <c:showPercent val="0"/>
          <c:showBubbleSize val="0"/>
        </c:dLbls>
        <c:marker val="1"/>
        <c:smooth val="0"/>
        <c:axId val="529510032"/>
        <c:axId val="587392328"/>
      </c:lineChart>
      <c:dateAx>
        <c:axId val="529510032"/>
        <c:scaling>
          <c:orientation val="minMax"/>
        </c:scaling>
        <c:delete val="1"/>
        <c:axPos val="b"/>
        <c:numFmt formatCode="&quot;H&quot;yy" sourceLinked="1"/>
        <c:majorTickMark val="none"/>
        <c:minorTickMark val="none"/>
        <c:tickLblPos val="none"/>
        <c:crossAx val="587392328"/>
        <c:crosses val="autoZero"/>
        <c:auto val="1"/>
        <c:lblOffset val="100"/>
        <c:baseTimeUnit val="years"/>
      </c:dateAx>
      <c:valAx>
        <c:axId val="587392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51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637-4B0B-A813-0FCA654EDC93}"/>
            </c:ext>
          </c:extLst>
        </c:ser>
        <c:dLbls>
          <c:showLegendKey val="0"/>
          <c:showVal val="0"/>
          <c:showCatName val="0"/>
          <c:showSerName val="0"/>
          <c:showPercent val="0"/>
          <c:showBubbleSize val="0"/>
        </c:dLbls>
        <c:gapWidth val="150"/>
        <c:axId val="587393112"/>
        <c:axId val="58738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89.66</c:v>
                </c:pt>
                <c:pt idx="2">
                  <c:v>90.63</c:v>
                </c:pt>
                <c:pt idx="3">
                  <c:v>87.8</c:v>
                </c:pt>
                <c:pt idx="4">
                  <c:v>88.43</c:v>
                </c:pt>
              </c:numCache>
            </c:numRef>
          </c:val>
          <c:smooth val="0"/>
          <c:extLst>
            <c:ext xmlns:c16="http://schemas.microsoft.com/office/drawing/2014/chart" uri="{C3380CC4-5D6E-409C-BE32-E72D297353CC}">
              <c16:uniqueId val="{00000001-C637-4B0B-A813-0FCA654EDC93}"/>
            </c:ext>
          </c:extLst>
        </c:ser>
        <c:dLbls>
          <c:showLegendKey val="0"/>
          <c:showVal val="0"/>
          <c:showCatName val="0"/>
          <c:showSerName val="0"/>
          <c:showPercent val="0"/>
          <c:showBubbleSize val="0"/>
        </c:dLbls>
        <c:marker val="1"/>
        <c:smooth val="0"/>
        <c:axId val="587393112"/>
        <c:axId val="587389584"/>
      </c:lineChart>
      <c:dateAx>
        <c:axId val="587393112"/>
        <c:scaling>
          <c:orientation val="minMax"/>
        </c:scaling>
        <c:delete val="1"/>
        <c:axPos val="b"/>
        <c:numFmt formatCode="&quot;H&quot;yy" sourceLinked="1"/>
        <c:majorTickMark val="none"/>
        <c:minorTickMark val="none"/>
        <c:tickLblPos val="none"/>
        <c:crossAx val="587389584"/>
        <c:crosses val="autoZero"/>
        <c:auto val="1"/>
        <c:lblOffset val="100"/>
        <c:baseTimeUnit val="years"/>
      </c:dateAx>
      <c:valAx>
        <c:axId val="58738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739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99.85</c:v>
                </c:pt>
                <c:pt idx="1">
                  <c:v>100.11</c:v>
                </c:pt>
                <c:pt idx="2">
                  <c:v>100</c:v>
                </c:pt>
                <c:pt idx="3">
                  <c:v>100.03</c:v>
                </c:pt>
                <c:pt idx="4">
                  <c:v>99.92</c:v>
                </c:pt>
              </c:numCache>
            </c:numRef>
          </c:val>
          <c:extLst>
            <c:ext xmlns:c16="http://schemas.microsoft.com/office/drawing/2014/chart" uri="{C3380CC4-5D6E-409C-BE32-E72D297353CC}">
              <c16:uniqueId val="{00000000-9AA5-4F75-B7A2-FBD397B0C384}"/>
            </c:ext>
          </c:extLst>
        </c:ser>
        <c:dLbls>
          <c:showLegendKey val="0"/>
          <c:showVal val="0"/>
          <c:showCatName val="0"/>
          <c:showSerName val="0"/>
          <c:showPercent val="0"/>
          <c:showBubbleSize val="0"/>
        </c:dLbls>
        <c:gapWidth val="150"/>
        <c:axId val="669634368"/>
        <c:axId val="669634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A5-4F75-B7A2-FBD397B0C384}"/>
            </c:ext>
          </c:extLst>
        </c:ser>
        <c:dLbls>
          <c:showLegendKey val="0"/>
          <c:showVal val="0"/>
          <c:showCatName val="0"/>
          <c:showSerName val="0"/>
          <c:showPercent val="0"/>
          <c:showBubbleSize val="0"/>
        </c:dLbls>
        <c:marker val="1"/>
        <c:smooth val="0"/>
        <c:axId val="669634368"/>
        <c:axId val="669634760"/>
      </c:lineChart>
      <c:dateAx>
        <c:axId val="669634368"/>
        <c:scaling>
          <c:orientation val="minMax"/>
        </c:scaling>
        <c:delete val="1"/>
        <c:axPos val="b"/>
        <c:numFmt formatCode="&quot;H&quot;yy" sourceLinked="1"/>
        <c:majorTickMark val="none"/>
        <c:minorTickMark val="none"/>
        <c:tickLblPos val="none"/>
        <c:crossAx val="669634760"/>
        <c:crosses val="autoZero"/>
        <c:auto val="1"/>
        <c:lblOffset val="100"/>
        <c:baseTimeUnit val="years"/>
      </c:dateAx>
      <c:valAx>
        <c:axId val="669634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63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15-4C1D-891F-154B52F0C20C}"/>
            </c:ext>
          </c:extLst>
        </c:ser>
        <c:dLbls>
          <c:showLegendKey val="0"/>
          <c:showVal val="0"/>
          <c:showCatName val="0"/>
          <c:showSerName val="0"/>
          <c:showPercent val="0"/>
          <c:showBubbleSize val="0"/>
        </c:dLbls>
        <c:gapWidth val="150"/>
        <c:axId val="595667096"/>
        <c:axId val="595670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15-4C1D-891F-154B52F0C20C}"/>
            </c:ext>
          </c:extLst>
        </c:ser>
        <c:dLbls>
          <c:showLegendKey val="0"/>
          <c:showVal val="0"/>
          <c:showCatName val="0"/>
          <c:showSerName val="0"/>
          <c:showPercent val="0"/>
          <c:showBubbleSize val="0"/>
        </c:dLbls>
        <c:marker val="1"/>
        <c:smooth val="0"/>
        <c:axId val="595667096"/>
        <c:axId val="595670232"/>
      </c:lineChart>
      <c:dateAx>
        <c:axId val="595667096"/>
        <c:scaling>
          <c:orientation val="minMax"/>
        </c:scaling>
        <c:delete val="1"/>
        <c:axPos val="b"/>
        <c:numFmt formatCode="&quot;H&quot;yy" sourceLinked="1"/>
        <c:majorTickMark val="none"/>
        <c:minorTickMark val="none"/>
        <c:tickLblPos val="none"/>
        <c:crossAx val="595670232"/>
        <c:crosses val="autoZero"/>
        <c:auto val="1"/>
        <c:lblOffset val="100"/>
        <c:baseTimeUnit val="years"/>
      </c:dateAx>
      <c:valAx>
        <c:axId val="595670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5667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81-43D3-8BEB-7C942F0F6227}"/>
            </c:ext>
          </c:extLst>
        </c:ser>
        <c:dLbls>
          <c:showLegendKey val="0"/>
          <c:showVal val="0"/>
          <c:showCatName val="0"/>
          <c:showSerName val="0"/>
          <c:showPercent val="0"/>
          <c:showBubbleSize val="0"/>
        </c:dLbls>
        <c:gapWidth val="150"/>
        <c:axId val="595667880"/>
        <c:axId val="595668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81-43D3-8BEB-7C942F0F6227}"/>
            </c:ext>
          </c:extLst>
        </c:ser>
        <c:dLbls>
          <c:showLegendKey val="0"/>
          <c:showVal val="0"/>
          <c:showCatName val="0"/>
          <c:showSerName val="0"/>
          <c:showPercent val="0"/>
          <c:showBubbleSize val="0"/>
        </c:dLbls>
        <c:marker val="1"/>
        <c:smooth val="0"/>
        <c:axId val="595667880"/>
        <c:axId val="595668664"/>
      </c:lineChart>
      <c:dateAx>
        <c:axId val="595667880"/>
        <c:scaling>
          <c:orientation val="minMax"/>
        </c:scaling>
        <c:delete val="1"/>
        <c:axPos val="b"/>
        <c:numFmt formatCode="&quot;H&quot;yy" sourceLinked="1"/>
        <c:majorTickMark val="none"/>
        <c:minorTickMark val="none"/>
        <c:tickLblPos val="none"/>
        <c:crossAx val="595668664"/>
        <c:crosses val="autoZero"/>
        <c:auto val="1"/>
        <c:lblOffset val="100"/>
        <c:baseTimeUnit val="years"/>
      </c:dateAx>
      <c:valAx>
        <c:axId val="59566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566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93-415C-95E6-C689060524DF}"/>
            </c:ext>
          </c:extLst>
        </c:ser>
        <c:dLbls>
          <c:showLegendKey val="0"/>
          <c:showVal val="0"/>
          <c:showCatName val="0"/>
          <c:showSerName val="0"/>
          <c:showPercent val="0"/>
          <c:showBubbleSize val="0"/>
        </c:dLbls>
        <c:gapWidth val="150"/>
        <c:axId val="595669840"/>
        <c:axId val="53968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93-415C-95E6-C689060524DF}"/>
            </c:ext>
          </c:extLst>
        </c:ser>
        <c:dLbls>
          <c:showLegendKey val="0"/>
          <c:showVal val="0"/>
          <c:showCatName val="0"/>
          <c:showSerName val="0"/>
          <c:showPercent val="0"/>
          <c:showBubbleSize val="0"/>
        </c:dLbls>
        <c:marker val="1"/>
        <c:smooth val="0"/>
        <c:axId val="595669840"/>
        <c:axId val="539689408"/>
      </c:lineChart>
      <c:dateAx>
        <c:axId val="595669840"/>
        <c:scaling>
          <c:orientation val="minMax"/>
        </c:scaling>
        <c:delete val="1"/>
        <c:axPos val="b"/>
        <c:numFmt formatCode="&quot;H&quot;yy" sourceLinked="1"/>
        <c:majorTickMark val="none"/>
        <c:minorTickMark val="none"/>
        <c:tickLblPos val="none"/>
        <c:crossAx val="539689408"/>
        <c:crosses val="autoZero"/>
        <c:auto val="1"/>
        <c:lblOffset val="100"/>
        <c:baseTimeUnit val="years"/>
      </c:dateAx>
      <c:valAx>
        <c:axId val="53968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566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C7-4AA7-920A-2F5703C2691D}"/>
            </c:ext>
          </c:extLst>
        </c:ser>
        <c:dLbls>
          <c:showLegendKey val="0"/>
          <c:showVal val="0"/>
          <c:showCatName val="0"/>
          <c:showSerName val="0"/>
          <c:showPercent val="0"/>
          <c:showBubbleSize val="0"/>
        </c:dLbls>
        <c:gapWidth val="150"/>
        <c:axId val="539692152"/>
        <c:axId val="53969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C7-4AA7-920A-2F5703C2691D}"/>
            </c:ext>
          </c:extLst>
        </c:ser>
        <c:dLbls>
          <c:showLegendKey val="0"/>
          <c:showVal val="0"/>
          <c:showCatName val="0"/>
          <c:showSerName val="0"/>
          <c:showPercent val="0"/>
          <c:showBubbleSize val="0"/>
        </c:dLbls>
        <c:marker val="1"/>
        <c:smooth val="0"/>
        <c:axId val="539692152"/>
        <c:axId val="539692544"/>
      </c:lineChart>
      <c:dateAx>
        <c:axId val="539692152"/>
        <c:scaling>
          <c:orientation val="minMax"/>
        </c:scaling>
        <c:delete val="1"/>
        <c:axPos val="b"/>
        <c:numFmt formatCode="&quot;H&quot;yy" sourceLinked="1"/>
        <c:majorTickMark val="none"/>
        <c:minorTickMark val="none"/>
        <c:tickLblPos val="none"/>
        <c:crossAx val="539692544"/>
        <c:crosses val="autoZero"/>
        <c:auto val="1"/>
        <c:lblOffset val="100"/>
        <c:baseTimeUnit val="years"/>
      </c:dateAx>
      <c:valAx>
        <c:axId val="53969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69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469.21</c:v>
                </c:pt>
                <c:pt idx="1">
                  <c:v>363.02</c:v>
                </c:pt>
                <c:pt idx="2">
                  <c:v>282.77999999999997</c:v>
                </c:pt>
                <c:pt idx="3">
                  <c:v>188.16</c:v>
                </c:pt>
                <c:pt idx="4">
                  <c:v>120.93</c:v>
                </c:pt>
              </c:numCache>
            </c:numRef>
          </c:val>
          <c:extLst>
            <c:ext xmlns:c16="http://schemas.microsoft.com/office/drawing/2014/chart" uri="{C3380CC4-5D6E-409C-BE32-E72D297353CC}">
              <c16:uniqueId val="{00000000-3F02-45C9-9CE8-E8BD17C98B81}"/>
            </c:ext>
          </c:extLst>
        </c:ser>
        <c:dLbls>
          <c:showLegendKey val="0"/>
          <c:showVal val="0"/>
          <c:showCatName val="0"/>
          <c:showSerName val="0"/>
          <c:showPercent val="0"/>
          <c:showBubbleSize val="0"/>
        </c:dLbls>
        <c:gapWidth val="150"/>
        <c:axId val="539690192"/>
        <c:axId val="53969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296.89</c:v>
                </c:pt>
                <c:pt idx="2">
                  <c:v>270.57</c:v>
                </c:pt>
                <c:pt idx="3">
                  <c:v>294.27</c:v>
                </c:pt>
                <c:pt idx="4">
                  <c:v>294.08999999999997</c:v>
                </c:pt>
              </c:numCache>
            </c:numRef>
          </c:val>
          <c:smooth val="0"/>
          <c:extLst>
            <c:ext xmlns:c16="http://schemas.microsoft.com/office/drawing/2014/chart" uri="{C3380CC4-5D6E-409C-BE32-E72D297353CC}">
              <c16:uniqueId val="{00000001-3F02-45C9-9CE8-E8BD17C98B81}"/>
            </c:ext>
          </c:extLst>
        </c:ser>
        <c:dLbls>
          <c:showLegendKey val="0"/>
          <c:showVal val="0"/>
          <c:showCatName val="0"/>
          <c:showSerName val="0"/>
          <c:showPercent val="0"/>
          <c:showBubbleSize val="0"/>
        </c:dLbls>
        <c:marker val="1"/>
        <c:smooth val="0"/>
        <c:axId val="539690192"/>
        <c:axId val="539690976"/>
      </c:lineChart>
      <c:dateAx>
        <c:axId val="539690192"/>
        <c:scaling>
          <c:orientation val="minMax"/>
        </c:scaling>
        <c:delete val="1"/>
        <c:axPos val="b"/>
        <c:numFmt formatCode="&quot;H&quot;yy" sourceLinked="1"/>
        <c:majorTickMark val="none"/>
        <c:minorTickMark val="none"/>
        <c:tickLblPos val="none"/>
        <c:crossAx val="539690976"/>
        <c:crosses val="autoZero"/>
        <c:auto val="1"/>
        <c:lblOffset val="100"/>
        <c:baseTimeUnit val="years"/>
      </c:dateAx>
      <c:valAx>
        <c:axId val="53969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69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38.71</c:v>
                </c:pt>
                <c:pt idx="1">
                  <c:v>38.58</c:v>
                </c:pt>
                <c:pt idx="2">
                  <c:v>37.96</c:v>
                </c:pt>
                <c:pt idx="3">
                  <c:v>37.99</c:v>
                </c:pt>
                <c:pt idx="4">
                  <c:v>39.04</c:v>
                </c:pt>
              </c:numCache>
            </c:numRef>
          </c:val>
          <c:extLst>
            <c:ext xmlns:c16="http://schemas.microsoft.com/office/drawing/2014/chart" uri="{C3380CC4-5D6E-409C-BE32-E72D297353CC}">
              <c16:uniqueId val="{00000000-19A7-404F-A94D-C7D1E581BBAD}"/>
            </c:ext>
          </c:extLst>
        </c:ser>
        <c:dLbls>
          <c:showLegendKey val="0"/>
          <c:showVal val="0"/>
          <c:showCatName val="0"/>
          <c:showSerName val="0"/>
          <c:showPercent val="0"/>
          <c:showBubbleSize val="0"/>
        </c:dLbls>
        <c:gapWidth val="150"/>
        <c:axId val="529508856"/>
        <c:axId val="529507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63.06</c:v>
                </c:pt>
                <c:pt idx="2">
                  <c:v>62.5</c:v>
                </c:pt>
                <c:pt idx="3">
                  <c:v>60.59</c:v>
                </c:pt>
                <c:pt idx="4">
                  <c:v>60</c:v>
                </c:pt>
              </c:numCache>
            </c:numRef>
          </c:val>
          <c:smooth val="0"/>
          <c:extLst>
            <c:ext xmlns:c16="http://schemas.microsoft.com/office/drawing/2014/chart" uri="{C3380CC4-5D6E-409C-BE32-E72D297353CC}">
              <c16:uniqueId val="{00000001-19A7-404F-A94D-C7D1E581BBAD}"/>
            </c:ext>
          </c:extLst>
        </c:ser>
        <c:dLbls>
          <c:showLegendKey val="0"/>
          <c:showVal val="0"/>
          <c:showCatName val="0"/>
          <c:showSerName val="0"/>
          <c:showPercent val="0"/>
          <c:showBubbleSize val="0"/>
        </c:dLbls>
        <c:marker val="1"/>
        <c:smooth val="0"/>
        <c:axId val="529508856"/>
        <c:axId val="529507288"/>
      </c:lineChart>
      <c:dateAx>
        <c:axId val="529508856"/>
        <c:scaling>
          <c:orientation val="minMax"/>
        </c:scaling>
        <c:delete val="1"/>
        <c:axPos val="b"/>
        <c:numFmt formatCode="&quot;H&quot;yy" sourceLinked="1"/>
        <c:majorTickMark val="none"/>
        <c:minorTickMark val="none"/>
        <c:tickLblPos val="none"/>
        <c:crossAx val="529507288"/>
        <c:crosses val="autoZero"/>
        <c:auto val="1"/>
        <c:lblOffset val="100"/>
        <c:baseTimeUnit val="years"/>
      </c:dateAx>
      <c:valAx>
        <c:axId val="529507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50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417.57</c:v>
                </c:pt>
                <c:pt idx="1">
                  <c:v>418.06</c:v>
                </c:pt>
                <c:pt idx="2">
                  <c:v>428.68</c:v>
                </c:pt>
                <c:pt idx="3">
                  <c:v>439.01</c:v>
                </c:pt>
                <c:pt idx="4">
                  <c:v>427.47</c:v>
                </c:pt>
              </c:numCache>
            </c:numRef>
          </c:val>
          <c:extLst>
            <c:ext xmlns:c16="http://schemas.microsoft.com/office/drawing/2014/chart" uri="{C3380CC4-5D6E-409C-BE32-E72D297353CC}">
              <c16:uniqueId val="{00000000-22ED-4CCF-978E-DE4EDB76F1C9}"/>
            </c:ext>
          </c:extLst>
        </c:ser>
        <c:dLbls>
          <c:showLegendKey val="0"/>
          <c:showVal val="0"/>
          <c:showCatName val="0"/>
          <c:showSerName val="0"/>
          <c:showPercent val="0"/>
          <c:showBubbleSize val="0"/>
        </c:dLbls>
        <c:gapWidth val="150"/>
        <c:axId val="529509248"/>
        <c:axId val="52950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264.77</c:v>
                </c:pt>
                <c:pt idx="2">
                  <c:v>269.33</c:v>
                </c:pt>
                <c:pt idx="3">
                  <c:v>280.23</c:v>
                </c:pt>
                <c:pt idx="4">
                  <c:v>282.70999999999998</c:v>
                </c:pt>
              </c:numCache>
            </c:numRef>
          </c:val>
          <c:smooth val="0"/>
          <c:extLst>
            <c:ext xmlns:c16="http://schemas.microsoft.com/office/drawing/2014/chart" uri="{C3380CC4-5D6E-409C-BE32-E72D297353CC}">
              <c16:uniqueId val="{00000001-22ED-4CCF-978E-DE4EDB76F1C9}"/>
            </c:ext>
          </c:extLst>
        </c:ser>
        <c:dLbls>
          <c:showLegendKey val="0"/>
          <c:showVal val="0"/>
          <c:showCatName val="0"/>
          <c:showSerName val="0"/>
          <c:showPercent val="0"/>
          <c:showBubbleSize val="0"/>
        </c:dLbls>
        <c:marker val="1"/>
        <c:smooth val="0"/>
        <c:axId val="529509248"/>
        <c:axId val="529507680"/>
      </c:lineChart>
      <c:dateAx>
        <c:axId val="529509248"/>
        <c:scaling>
          <c:orientation val="minMax"/>
        </c:scaling>
        <c:delete val="1"/>
        <c:axPos val="b"/>
        <c:numFmt formatCode="&quot;H&quot;yy" sourceLinked="1"/>
        <c:majorTickMark val="none"/>
        <c:minorTickMark val="none"/>
        <c:tickLblPos val="none"/>
        <c:crossAx val="529507680"/>
        <c:crosses val="autoZero"/>
        <c:auto val="1"/>
        <c:lblOffset val="100"/>
        <c:baseTimeUnit val="years"/>
      </c:dateAx>
      <c:valAx>
        <c:axId val="52950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50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島根県　隠岐の島町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6">
        <f>データ!S6</f>
        <v>13725</v>
      </c>
      <c r="AM8" s="46"/>
      <c r="AN8" s="46"/>
      <c r="AO8" s="46"/>
      <c r="AP8" s="46"/>
      <c r="AQ8" s="46"/>
      <c r="AR8" s="46"/>
      <c r="AS8" s="46"/>
      <c r="AT8" s="45">
        <f>データ!T6</f>
        <v>242.82</v>
      </c>
      <c r="AU8" s="45"/>
      <c r="AV8" s="45"/>
      <c r="AW8" s="45"/>
      <c r="AX8" s="45"/>
      <c r="AY8" s="45"/>
      <c r="AZ8" s="45"/>
      <c r="BA8" s="45"/>
      <c r="BB8" s="45">
        <f>データ!U6</f>
        <v>56.52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1.78</v>
      </c>
      <c r="Q10" s="45"/>
      <c r="R10" s="45"/>
      <c r="S10" s="45"/>
      <c r="T10" s="45"/>
      <c r="U10" s="45"/>
      <c r="V10" s="45"/>
      <c r="W10" s="45">
        <f>データ!Q6</f>
        <v>100</v>
      </c>
      <c r="X10" s="45"/>
      <c r="Y10" s="45"/>
      <c r="Z10" s="45"/>
      <c r="AA10" s="45"/>
      <c r="AB10" s="45"/>
      <c r="AC10" s="45"/>
      <c r="AD10" s="46">
        <f>データ!R6</f>
        <v>3848</v>
      </c>
      <c r="AE10" s="46"/>
      <c r="AF10" s="46"/>
      <c r="AG10" s="46"/>
      <c r="AH10" s="46"/>
      <c r="AI10" s="46"/>
      <c r="AJ10" s="46"/>
      <c r="AK10" s="2"/>
      <c r="AL10" s="46">
        <f>データ!V6</f>
        <v>241</v>
      </c>
      <c r="AM10" s="46"/>
      <c r="AN10" s="46"/>
      <c r="AO10" s="46"/>
      <c r="AP10" s="46"/>
      <c r="AQ10" s="46"/>
      <c r="AR10" s="46"/>
      <c r="AS10" s="46"/>
      <c r="AT10" s="45">
        <f>データ!W6</f>
        <v>0.12</v>
      </c>
      <c r="AU10" s="45"/>
      <c r="AV10" s="45"/>
      <c r="AW10" s="45"/>
      <c r="AX10" s="45"/>
      <c r="AY10" s="45"/>
      <c r="AZ10" s="45"/>
      <c r="BA10" s="45"/>
      <c r="BB10" s="45">
        <f>データ!X6</f>
        <v>2008.33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122</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120</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121</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44</v>
      </c>
      <c r="N86" s="12" t="s">
        <v>45</v>
      </c>
      <c r="O86" s="12" t="str">
        <f>データ!EO6</f>
        <v>【-】</v>
      </c>
    </row>
  </sheetData>
  <sheetProtection algorithmName="SHA-512" hashValue="SNMkhm34DakkwvlGGilHZZR29SxggeevqsrIR3vVu8UB1fsrpf2XSE2o8f1XerZoqN+gCuzyIw9ZCJqVqvmJww==" saltValue="Us3xncGg3nhBjTp/0dETb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325287</v>
      </c>
      <c r="D6" s="19">
        <f t="shared" si="3"/>
        <v>47</v>
      </c>
      <c r="E6" s="19">
        <f t="shared" si="3"/>
        <v>18</v>
      </c>
      <c r="F6" s="19">
        <f t="shared" si="3"/>
        <v>0</v>
      </c>
      <c r="G6" s="19">
        <f t="shared" si="3"/>
        <v>0</v>
      </c>
      <c r="H6" s="19" t="str">
        <f t="shared" si="3"/>
        <v>島根県　隠岐の島町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1.78</v>
      </c>
      <c r="Q6" s="20">
        <f t="shared" si="3"/>
        <v>100</v>
      </c>
      <c r="R6" s="20">
        <f t="shared" si="3"/>
        <v>3848</v>
      </c>
      <c r="S6" s="20">
        <f t="shared" si="3"/>
        <v>13725</v>
      </c>
      <c r="T6" s="20">
        <f t="shared" si="3"/>
        <v>242.82</v>
      </c>
      <c r="U6" s="20">
        <f t="shared" si="3"/>
        <v>56.52</v>
      </c>
      <c r="V6" s="20">
        <f t="shared" si="3"/>
        <v>241</v>
      </c>
      <c r="W6" s="20">
        <f t="shared" si="3"/>
        <v>0.12</v>
      </c>
      <c r="X6" s="20">
        <f t="shared" si="3"/>
        <v>2008.33</v>
      </c>
      <c r="Y6" s="21">
        <f>IF(Y7="",NA(),Y7)</f>
        <v>99.85</v>
      </c>
      <c r="Z6" s="21">
        <f t="shared" ref="Z6:AH6" si="4">IF(Z7="",NA(),Z7)</f>
        <v>100.11</v>
      </c>
      <c r="AA6" s="21">
        <f t="shared" si="4"/>
        <v>100</v>
      </c>
      <c r="AB6" s="21">
        <f t="shared" si="4"/>
        <v>100.03</v>
      </c>
      <c r="AC6" s="21">
        <f t="shared" si="4"/>
        <v>99.92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469.21</v>
      </c>
      <c r="BG6" s="21">
        <f t="shared" ref="BG6:BO6" si="7">IF(BG7="",NA(),BG7)</f>
        <v>363.02</v>
      </c>
      <c r="BH6" s="21">
        <f t="shared" si="7"/>
        <v>282.77999999999997</v>
      </c>
      <c r="BI6" s="21">
        <f t="shared" si="7"/>
        <v>188.16</v>
      </c>
      <c r="BJ6" s="21">
        <f t="shared" si="7"/>
        <v>120.93</v>
      </c>
      <c r="BK6" s="21">
        <f t="shared" si="7"/>
        <v>407.42</v>
      </c>
      <c r="BL6" s="21">
        <f t="shared" si="7"/>
        <v>296.89</v>
      </c>
      <c r="BM6" s="21">
        <f t="shared" si="7"/>
        <v>270.57</v>
      </c>
      <c r="BN6" s="21">
        <f t="shared" si="7"/>
        <v>294.27</v>
      </c>
      <c r="BO6" s="21">
        <f t="shared" si="7"/>
        <v>294.08999999999997</v>
      </c>
      <c r="BP6" s="20" t="str">
        <f>IF(BP7="","",IF(BP7="-","【-】","【"&amp;SUBSTITUTE(TEXT(BP7,"#,##0.00"),"-","△")&amp;"】"))</f>
        <v>【310.14】</v>
      </c>
      <c r="BQ6" s="21">
        <f>IF(BQ7="",NA(),BQ7)</f>
        <v>38.71</v>
      </c>
      <c r="BR6" s="21">
        <f t="shared" ref="BR6:BZ6" si="8">IF(BR7="",NA(),BR7)</f>
        <v>38.58</v>
      </c>
      <c r="BS6" s="21">
        <f t="shared" si="8"/>
        <v>37.96</v>
      </c>
      <c r="BT6" s="21">
        <f t="shared" si="8"/>
        <v>37.99</v>
      </c>
      <c r="BU6" s="21">
        <f t="shared" si="8"/>
        <v>39.04</v>
      </c>
      <c r="BV6" s="21">
        <f t="shared" si="8"/>
        <v>57.08</v>
      </c>
      <c r="BW6" s="21">
        <f t="shared" si="8"/>
        <v>63.06</v>
      </c>
      <c r="BX6" s="21">
        <f t="shared" si="8"/>
        <v>62.5</v>
      </c>
      <c r="BY6" s="21">
        <f t="shared" si="8"/>
        <v>60.59</v>
      </c>
      <c r="BZ6" s="21">
        <f t="shared" si="8"/>
        <v>60</v>
      </c>
      <c r="CA6" s="20" t="str">
        <f>IF(CA7="","",IF(CA7="-","【-】","【"&amp;SUBSTITUTE(TEXT(CA7,"#,##0.00"),"-","△")&amp;"】"))</f>
        <v>【57.71】</v>
      </c>
      <c r="CB6" s="21">
        <f>IF(CB7="",NA(),CB7)</f>
        <v>417.57</v>
      </c>
      <c r="CC6" s="21">
        <f t="shared" ref="CC6:CK6" si="9">IF(CC7="",NA(),CC7)</f>
        <v>418.06</v>
      </c>
      <c r="CD6" s="21">
        <f t="shared" si="9"/>
        <v>428.68</v>
      </c>
      <c r="CE6" s="21">
        <f t="shared" si="9"/>
        <v>439.01</v>
      </c>
      <c r="CF6" s="21">
        <f t="shared" si="9"/>
        <v>427.47</v>
      </c>
      <c r="CG6" s="21">
        <f t="shared" si="9"/>
        <v>286.86</v>
      </c>
      <c r="CH6" s="21">
        <f t="shared" si="9"/>
        <v>264.77</v>
      </c>
      <c r="CI6" s="21">
        <f t="shared" si="9"/>
        <v>269.33</v>
      </c>
      <c r="CJ6" s="21">
        <f t="shared" si="9"/>
        <v>280.23</v>
      </c>
      <c r="CK6" s="21">
        <f t="shared" si="9"/>
        <v>282.70999999999998</v>
      </c>
      <c r="CL6" s="20" t="str">
        <f>IF(CL7="","",IF(CL7="-","【-】","【"&amp;SUBSTITUTE(TEXT(CL7,"#,##0.00"),"-","△")&amp;"】"))</f>
        <v>【286.17】</v>
      </c>
      <c r="CM6" s="21">
        <f>IF(CM7="",NA(),CM7)</f>
        <v>38.950000000000003</v>
      </c>
      <c r="CN6" s="21">
        <f t="shared" ref="CN6:CV6" si="10">IF(CN7="",NA(),CN7)</f>
        <v>38.369999999999997</v>
      </c>
      <c r="CO6" s="21">
        <f t="shared" si="10"/>
        <v>37.21</v>
      </c>
      <c r="CP6" s="21">
        <f t="shared" si="10"/>
        <v>37.79</v>
      </c>
      <c r="CQ6" s="21">
        <f t="shared" si="10"/>
        <v>37.21</v>
      </c>
      <c r="CR6" s="21">
        <f t="shared" si="10"/>
        <v>57.22</v>
      </c>
      <c r="CS6" s="21">
        <f t="shared" si="10"/>
        <v>59.94</v>
      </c>
      <c r="CT6" s="21">
        <f t="shared" si="10"/>
        <v>59.64</v>
      </c>
      <c r="CU6" s="21">
        <f t="shared" si="10"/>
        <v>58.19</v>
      </c>
      <c r="CV6" s="21">
        <f t="shared" si="10"/>
        <v>56.52</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67.290000000000006</v>
      </c>
      <c r="DD6" s="21">
        <f t="shared" si="11"/>
        <v>89.66</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325287</v>
      </c>
      <c r="D7" s="23">
        <v>47</v>
      </c>
      <c r="E7" s="23">
        <v>18</v>
      </c>
      <c r="F7" s="23">
        <v>0</v>
      </c>
      <c r="G7" s="23">
        <v>0</v>
      </c>
      <c r="H7" s="23" t="s">
        <v>99</v>
      </c>
      <c r="I7" s="23" t="s">
        <v>100</v>
      </c>
      <c r="J7" s="23" t="s">
        <v>101</v>
      </c>
      <c r="K7" s="23" t="s">
        <v>102</v>
      </c>
      <c r="L7" s="23" t="s">
        <v>103</v>
      </c>
      <c r="M7" s="23" t="s">
        <v>104</v>
      </c>
      <c r="N7" s="24" t="s">
        <v>105</v>
      </c>
      <c r="O7" s="24" t="s">
        <v>106</v>
      </c>
      <c r="P7" s="24">
        <v>1.78</v>
      </c>
      <c r="Q7" s="24">
        <v>100</v>
      </c>
      <c r="R7" s="24">
        <v>3848</v>
      </c>
      <c r="S7" s="24">
        <v>13725</v>
      </c>
      <c r="T7" s="24">
        <v>242.82</v>
      </c>
      <c r="U7" s="24">
        <v>56.52</v>
      </c>
      <c r="V7" s="24">
        <v>241</v>
      </c>
      <c r="W7" s="24">
        <v>0.12</v>
      </c>
      <c r="X7" s="24">
        <v>2008.33</v>
      </c>
      <c r="Y7" s="24">
        <v>99.85</v>
      </c>
      <c r="Z7" s="24">
        <v>100.11</v>
      </c>
      <c r="AA7" s="24">
        <v>100</v>
      </c>
      <c r="AB7" s="24">
        <v>100.03</v>
      </c>
      <c r="AC7" s="24">
        <v>99.92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469.21</v>
      </c>
      <c r="BG7" s="24">
        <v>363.02</v>
      </c>
      <c r="BH7" s="24">
        <v>282.77999999999997</v>
      </c>
      <c r="BI7" s="24">
        <v>188.16</v>
      </c>
      <c r="BJ7" s="24">
        <v>120.93</v>
      </c>
      <c r="BK7" s="24">
        <v>407.42</v>
      </c>
      <c r="BL7" s="24">
        <v>296.89</v>
      </c>
      <c r="BM7" s="24">
        <v>270.57</v>
      </c>
      <c r="BN7" s="24">
        <v>294.27</v>
      </c>
      <c r="BO7" s="24">
        <v>294.08999999999997</v>
      </c>
      <c r="BP7" s="24">
        <v>310.14</v>
      </c>
      <c r="BQ7" s="24">
        <v>38.71</v>
      </c>
      <c r="BR7" s="24">
        <v>38.58</v>
      </c>
      <c r="BS7" s="24">
        <v>37.96</v>
      </c>
      <c r="BT7" s="24">
        <v>37.99</v>
      </c>
      <c r="BU7" s="24">
        <v>39.04</v>
      </c>
      <c r="BV7" s="24">
        <v>57.08</v>
      </c>
      <c r="BW7" s="24">
        <v>63.06</v>
      </c>
      <c r="BX7" s="24">
        <v>62.5</v>
      </c>
      <c r="BY7" s="24">
        <v>60.59</v>
      </c>
      <c r="BZ7" s="24">
        <v>60</v>
      </c>
      <c r="CA7" s="24">
        <v>57.71</v>
      </c>
      <c r="CB7" s="24">
        <v>417.57</v>
      </c>
      <c r="CC7" s="24">
        <v>418.06</v>
      </c>
      <c r="CD7" s="24">
        <v>428.68</v>
      </c>
      <c r="CE7" s="24">
        <v>439.01</v>
      </c>
      <c r="CF7" s="24">
        <v>427.47</v>
      </c>
      <c r="CG7" s="24">
        <v>286.86</v>
      </c>
      <c r="CH7" s="24">
        <v>264.77</v>
      </c>
      <c r="CI7" s="24">
        <v>269.33</v>
      </c>
      <c r="CJ7" s="24">
        <v>280.23</v>
      </c>
      <c r="CK7" s="24">
        <v>282.70999999999998</v>
      </c>
      <c r="CL7" s="24">
        <v>286.17</v>
      </c>
      <c r="CM7" s="24">
        <v>38.950000000000003</v>
      </c>
      <c r="CN7" s="24">
        <v>38.369999999999997</v>
      </c>
      <c r="CO7" s="24">
        <v>37.21</v>
      </c>
      <c r="CP7" s="24">
        <v>37.79</v>
      </c>
      <c r="CQ7" s="24">
        <v>37.21</v>
      </c>
      <c r="CR7" s="24">
        <v>57.22</v>
      </c>
      <c r="CS7" s="24">
        <v>59.94</v>
      </c>
      <c r="CT7" s="24">
        <v>59.64</v>
      </c>
      <c r="CU7" s="24">
        <v>58.19</v>
      </c>
      <c r="CV7" s="24">
        <v>56.52</v>
      </c>
      <c r="CW7" s="24">
        <v>56.8</v>
      </c>
      <c r="CX7" s="24">
        <v>100</v>
      </c>
      <c r="CY7" s="24">
        <v>100</v>
      </c>
      <c r="CZ7" s="24">
        <v>100</v>
      </c>
      <c r="DA7" s="24">
        <v>100</v>
      </c>
      <c r="DB7" s="24">
        <v>100</v>
      </c>
      <c r="DC7" s="24">
        <v>67.290000000000006</v>
      </c>
      <c r="DD7" s="24">
        <v>89.66</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115</v>
      </c>
      <c r="D13" t="s">
        <v>116</v>
      </c>
      <c r="E13" t="s">
        <v>117</v>
      </c>
      <c r="F13" t="s">
        <v>118</v>
      </c>
      <c r="G13" t="s">
        <v>119</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2023-02-07T00:19:28Z</cp:lastPrinted>
  <dcterms:created xsi:type="dcterms:W3CDTF">2022-12-01T02:08:06Z</dcterms:created>
  <dcterms:modified xsi:type="dcterms:W3CDTF">2023-02-07T00:19:32Z</dcterms:modified>
  <cp:category/>
</cp:coreProperties>
</file>