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PC202102015\Desktop\駐車場調査物\【2.8締切】経営比較分析表\隠岐の島町法非適駐車場【経営比較分析表】2021_325287_47_140\【経営比較分析表】2021_325287_47_140\"/>
    </mc:Choice>
  </mc:AlternateContent>
  <xr:revisionPtr revIDLastSave="0" documentId="13_ncr:1_{FAAEC388-3A68-468C-A13C-D2D8BBA1F000}" xr6:coauthVersionLast="47" xr6:coauthVersionMax="47" xr10:uidLastSave="{00000000-0000-0000-0000-000000000000}"/>
  <workbookProtection workbookAlgorithmName="SHA-512" workbookHashValue="H+Hf1Zg+9VlkHvLN63kvh0VkrtvpxGu3vQB1zLhz2G09F5OtOZqdx/BhIrdEvs0JteevUtHn2kEbptx804rA1g==" workbookSaltValue="8V9PQ/Rxm3Q1wxIoHxEbdQ==" workbookSpinCount="100000" lockStructure="1"/>
  <bookViews>
    <workbookView xWindow="-180" yWindow="525" windowWidth="19155" windowHeight="1420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MA51" i="4" l="1"/>
  <c r="MI76" i="4"/>
  <c r="HJ51" i="4"/>
  <c r="MA30" i="4"/>
  <c r="BZ76" i="4"/>
  <c r="IT76" i="4"/>
  <c r="CS51" i="4"/>
  <c r="HJ30" i="4"/>
  <c r="CS30" i="4"/>
  <c r="C11" i="5"/>
  <c r="D11" i="5"/>
  <c r="E11" i="5"/>
  <c r="B11" i="5"/>
  <c r="BK76" i="4" l="1"/>
  <c r="LH51" i="4"/>
  <c r="IE76" i="4"/>
  <c r="GQ30" i="4"/>
  <c r="LT76" i="4"/>
  <c r="GQ51" i="4"/>
  <c r="LH30" i="4"/>
  <c r="BZ51" i="4"/>
  <c r="BZ30" i="4"/>
  <c r="BG30" i="4"/>
  <c r="FX30" i="4"/>
  <c r="AV76" i="4"/>
  <c r="KO51" i="4"/>
  <c r="LE76" i="4"/>
  <c r="FX51" i="4"/>
  <c r="KO30" i="4"/>
  <c r="HP76" i="4"/>
  <c r="BG51" i="4"/>
  <c r="HA76" i="4"/>
  <c r="AN51" i="4"/>
  <c r="FE30" i="4"/>
  <c r="JV51" i="4"/>
  <c r="FE51" i="4"/>
  <c r="AN30" i="4"/>
  <c r="AG76" i="4"/>
  <c r="KP76" i="4"/>
  <c r="JV30" i="4"/>
  <c r="KA76" i="4"/>
  <c r="EL51" i="4"/>
  <c r="JC30" i="4"/>
  <c r="U30" i="4"/>
  <c r="GL76" i="4"/>
  <c r="U51" i="4"/>
  <c r="EL30" i="4"/>
  <c r="R76" i="4"/>
  <c r="JC51"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<sst xmlns="http://schemas.openxmlformats.org/spreadsheetml/2006/main" count="278" uniqueCount="134">
  <si>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</si>
  <si>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</si>
  <si>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</si>
  <si>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</si>
  <si>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</si>
  <si>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</si>
  <si>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</si>
  <si>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</si>
  <si>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</si>
  <si>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</si>
  <si>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</si>
  <si>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</si>
  <si>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</si>
  <si>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</si>
  <si>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</si>
  <si>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</si>
  <si>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</si>
  <si>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</si>
  <si>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</si>
  <si>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</si>
  <si>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</si>
  <si>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</si>
  <si>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</si>
  <si>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</si>
  <si>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</si>
  <si>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</si>
  <si>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</si>
  <si>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</si>
  <si>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</si>
  <si>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</si>
  <si>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</si>
  <si>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</si>
  <si>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</si>
  <si>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</si>
  <si>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</si>
  <si>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</si>
  <si>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</si>
  <si>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</si>
  <si>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</si>
  <si>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</si>
  <si>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</si>
  <si>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</si>
  <si>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</si>
  <si>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</si>
  <si>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</si>
  <si>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</si>
  <si>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</si>
  <si>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</si>
  <si>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</si>
  <si>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</si>
  <si>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</si>
  <si>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</si>
  <si>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</si>
  <si>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</si>
  <si>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</si>
  <si>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</si>
  <si>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</si>
  <si>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</si>
  <si>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</si>
  <si>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</si>
  <si>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</si>
  <si>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</si>
  <si>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</si>
  <si>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</si>
  <si>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</si>
  <si>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</si>
  <si>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</si>
  <si>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</si>
  <si>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</si>
  <si>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</si>
  <si>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</si>
  <si>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</si>
  <si>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</si>
  <si>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</si>
  <si>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</si>
  <si>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</si>
  <si>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</si>
  <si>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</si>
  <si>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</si>
  <si>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</si>
  <si>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</si>
  <si>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</si>
  <si>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</si>
  <si>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</si>
  <si>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</si>
  <si>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</si>
  <si>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</si>
  <si>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</si>
  <si>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</si>
  <si>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</si>
  <si>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</si>
  <si>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</si>
  <si>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</si>
  <si>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</si>
  <si>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</si>
  <si>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</si>
  <si>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</si>
  <si>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</si>
  <si>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</si>
  <si>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</si>
  <si>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</si>
  <si>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</si>
  <si>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</si>
  <si>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</si>
  <si>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</si>
  <si>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</si>
  <si>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</si>
  <si>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</si>
  <si>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</si>
  <si>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</si>
  <si>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</si>
  <si>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</si>
  <si>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島根県　隠岐の島町</t>
  </si>
  <si>
    <t>立体駐車場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</si>
  <si>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</si>
  <si>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</si>
  <si>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</si>
  <si>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</si>
  <si>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</si>
  <si>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</si>
  <si>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</si>
  <si>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</si>
  <si>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</si>
  <si>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</si>
  <si>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</si>
  <si>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</si>
  <si>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</si>
  <si>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</si>
  <si>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</si>
  <si>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</si>
  <si>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立体駐車場は、平成元年に整備され、小修繕を加えながら、現在に至っているが、大規模な改修の必要は認められない。
　当該施設は、耐用年数省令別表一の「構造物」の「金属造のもの（前掲のものを除く。）」、細目の「その他のもの」に該当し、施設整備後45年で更新の予定である。このため、約17年後の更新費用に充てるための公営駐車場整備基金を積み立てており令和3年度末現在の残高は58,853千円である。</t>
    <rPh sb="0" eb="2">
      <t>リッタイ</t>
    </rPh>
    <rPh sb="2" eb="5">
      <t>チュウシャジョウ</t>
    </rPh>
    <rPh sb="7" eb="9">
      <t>ヘイセイ</t>
    </rPh>
    <rPh sb="9" eb="11">
      <t>ガンネン</t>
    </rPh>
    <rPh sb="12" eb="14">
      <t>セイビ</t>
    </rPh>
    <rPh sb="17" eb="20">
      <t>ショウシュウゼン</t>
    </rPh>
    <rPh sb="21" eb="22">
      <t>クワ</t>
    </rPh>
    <rPh sb="27" eb="29">
      <t>ゲンザイ</t>
    </rPh>
    <rPh sb="30" eb="31">
      <t>イタ</t>
    </rPh>
    <rPh sb="37" eb="40">
      <t>ダイキボ</t>
    </rPh>
    <rPh sb="41" eb="43">
      <t>カイシュウ</t>
    </rPh>
    <rPh sb="44" eb="46">
      <t>ヒツヨウ</t>
    </rPh>
    <rPh sb="47" eb="48">
      <t>ミト</t>
    </rPh>
    <rPh sb="56" eb="58">
      <t>トウガイ</t>
    </rPh>
    <rPh sb="58" eb="60">
      <t>シセツ</t>
    </rPh>
    <rPh sb="62" eb="66">
      <t>タイヨウネンスウ</t>
    </rPh>
    <rPh sb="66" eb="68">
      <t>ショウレイ</t>
    </rPh>
    <rPh sb="68" eb="70">
      <t>ベッピョウ</t>
    </rPh>
    <rPh sb="70" eb="71">
      <t>イッ</t>
    </rPh>
    <rPh sb="73" eb="76">
      <t>コウゾウブツ</t>
    </rPh>
    <phoneticPr fontId="5"/>
  </si>
  <si>
    <t>　西郷港付近の駐車場であるため、隠岐汽船の利用者及びその送迎目的の利用に加え、近隣の商業施設や周辺住民の利用等、他団体の平均と比べて稼働率は高い水準で推移している。、令和2年度以降は、コロナウイルス流行に伴う利用の減少、第一駐車場及び第二駐車場の収容台数増加により、稼働率が低下している。</t>
    <rPh sb="87" eb="88">
      <t>ド</t>
    </rPh>
    <rPh sb="88" eb="90">
      <t>イコウ</t>
    </rPh>
    <rPh sb="104" eb="106">
      <t>リヨウ</t>
    </rPh>
    <rPh sb="107" eb="109">
      <t>ゲンショウ</t>
    </rPh>
    <rPh sb="110" eb="112">
      <t>ダイイチ</t>
    </rPh>
    <rPh sb="112" eb="115">
      <t>チュウシャジョウ</t>
    </rPh>
    <rPh sb="115" eb="116">
      <t>オヨ</t>
    </rPh>
    <rPh sb="117" eb="119">
      <t>ダイニ</t>
    </rPh>
    <rPh sb="119" eb="122">
      <t>チュウシャジョウ</t>
    </rPh>
    <rPh sb="123" eb="127">
      <t>シュウヨウダイスウ</t>
    </rPh>
    <rPh sb="127" eb="129">
      <t>ゾウカ</t>
    </rPh>
    <phoneticPr fontId="5"/>
  </si>
  <si>
    <t>　立体駐車場は、利用状況やその設置目的から必要性は認められ、収益等の状況も良好である。令和2年度以降はコロナウイルス流行、第一駐車場及び第二駐車場の収容台数増加により稼働率等が低下しているが、引き続き現状通り運営していくべき施設であると考える。今後の経営について、隠岐の島町駐車場整備事業経営戦略に記載の通り、指定管理者制度を継続し安定した駐車場経営を目指す。</t>
    <rPh sb="48" eb="50">
      <t>イコウ</t>
    </rPh>
    <rPh sb="58" eb="60">
      <t>リュウコウ</t>
    </rPh>
    <rPh sb="61" eb="63">
      <t>ダイイチ</t>
    </rPh>
    <rPh sb="63" eb="66">
      <t>チュウシャジョウ</t>
    </rPh>
    <rPh sb="66" eb="67">
      <t>オヨ</t>
    </rPh>
    <rPh sb="68" eb="70">
      <t>ダイニ</t>
    </rPh>
    <rPh sb="70" eb="73">
      <t>チュウシャジョウ</t>
    </rPh>
    <rPh sb="74" eb="78">
      <t>シュウヨウダイスウ</t>
    </rPh>
    <rPh sb="78" eb="80">
      <t>ゾウカ</t>
    </rPh>
    <phoneticPr fontId="5"/>
  </si>
  <si>
    <t xml:space="preserve"> 西郷港埠頭立体駐車場は、西郷港付近の駐車場不足による道路の混雑を緩和するため設置されたものである。西郷港や付近の商業施設の利用者等により安定した利用が見込まれる上、指定管理者制度の導入により経費の削減を図り、①収益的収支比率・④売上高GDP比率は他団体に比べ高い水準で推移している。</t>
    <rPh sb="1" eb="3">
      <t>サイゴウ</t>
    </rPh>
    <rPh sb="3" eb="4">
      <t>ミナト</t>
    </rPh>
    <rPh sb="4" eb="6">
      <t>フトウ</t>
    </rPh>
    <rPh sb="6" eb="8">
      <t>リッタイ</t>
    </rPh>
    <rPh sb="8" eb="11">
      <t>チュウシャジョウ</t>
    </rPh>
    <rPh sb="13" eb="15">
      <t>サイゴウ</t>
    </rPh>
    <rPh sb="15" eb="16">
      <t>ミナト</t>
    </rPh>
    <rPh sb="16" eb="18">
      <t>フキン</t>
    </rPh>
    <rPh sb="19" eb="22">
      <t>チュウシャジョウ</t>
    </rPh>
    <rPh sb="22" eb="24">
      <t>フソク</t>
    </rPh>
    <rPh sb="27" eb="29">
      <t>ドウロ</t>
    </rPh>
    <rPh sb="30" eb="32">
      <t>コンザツ</t>
    </rPh>
    <rPh sb="33" eb="35">
      <t>カンワ</t>
    </rPh>
    <rPh sb="39" eb="41">
      <t>セッチ</t>
    </rPh>
    <rPh sb="50" eb="52">
      <t>サイゴウ</t>
    </rPh>
    <rPh sb="52" eb="53">
      <t>ミナト</t>
    </rPh>
    <rPh sb="54" eb="56">
      <t>フキン</t>
    </rPh>
    <rPh sb="57" eb="59">
      <t>ショウギョウ</t>
    </rPh>
    <rPh sb="59" eb="61">
      <t>シセツ</t>
    </rPh>
    <rPh sb="62" eb="65">
      <t>リヨウシャ</t>
    </rPh>
    <rPh sb="65" eb="66">
      <t>ナド</t>
    </rPh>
    <rPh sb="69" eb="71">
      <t>アンテイ</t>
    </rPh>
    <rPh sb="73" eb="75">
      <t>リヨウ</t>
    </rPh>
    <rPh sb="76" eb="78">
      <t>ミコ</t>
    </rPh>
    <rPh sb="81" eb="82">
      <t>ウエ</t>
    </rPh>
    <rPh sb="83" eb="88">
      <t>シテイカンリシャ</t>
    </rPh>
    <rPh sb="88" eb="90">
      <t>セイド</t>
    </rPh>
    <rPh sb="91" eb="93">
      <t>ドウニュウ</t>
    </rPh>
    <rPh sb="96" eb="98">
      <t>ケイヒ</t>
    </rPh>
    <rPh sb="99" eb="101">
      <t>サクゲン</t>
    </rPh>
    <rPh sb="102" eb="103">
      <t>ハカ</t>
    </rPh>
    <rPh sb="106" eb="108">
      <t>シュウエキ</t>
    </rPh>
    <rPh sb="108" eb="109">
      <t>テキ</t>
    </rPh>
    <rPh sb="109" eb="111">
      <t>シュウシ</t>
    </rPh>
    <rPh sb="111" eb="113">
      <t>ヒリツ</t>
    </rPh>
    <rPh sb="115" eb="118">
      <t>ウリアゲダカ</t>
    </rPh>
    <rPh sb="121" eb="123">
      <t>ヒリツ</t>
    </rPh>
    <rPh sb="124" eb="127">
      <t>ホカダンタイ</t>
    </rPh>
    <rPh sb="128" eb="129">
      <t>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</si>
</sst>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282</c:v>
                </c:pt>
                <c:pt idx="1">
                  <c:v>280</c:v>
                </c:pt>
                <c:pt idx="2">
                  <c:v>326</c:v>
                </c:pt>
                <c:pt idx="3">
                  <c:v>215.4</c:v>
                </c:pt>
                <c:pt idx="4">
                  <c:v>195.2</c:v>
                </c:pt>
              </c:numCache>
            </c:numRef>
          </c:val>
          <c:extLst>
            <c:ext xmlns:c16="http://schemas.microsoft.com/office/drawing/2014/chart" uri="{C3380CC4-5D6E-409C-BE32-E72D297353CC}">
              <c16:uniqueId val="{00000000-D09B-4079-A195-7FE564A7884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D09B-4079-A195-7FE564A7884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94-4161-8A87-C2490F6BA3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6394-4161-8A87-C2490F6BA3C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B5F-46C5-820B-F0BCAA24357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B5F-46C5-820B-F0BCAA24357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F41-4F95-8954-F3ECC498AC9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F41-4F95-8954-F3ECC498AC9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D0-4098-8329-7A83901B596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A5D0-4098-8329-7A83901B596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70D-4026-84D3-F20A41E67EC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970D-4026-84D3-F20A41E67EC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201.5</c:v>
                </c:pt>
                <c:pt idx="1">
                  <c:v>206</c:v>
                </c:pt>
                <c:pt idx="2">
                  <c:v>263.39999999999998</c:v>
                </c:pt>
                <c:pt idx="3">
                  <c:v>167.2</c:v>
                </c:pt>
                <c:pt idx="4">
                  <c:v>135.80000000000001</c:v>
                </c:pt>
              </c:numCache>
            </c:numRef>
          </c:val>
          <c:extLst>
            <c:ext xmlns:c16="http://schemas.microsoft.com/office/drawing/2014/chart" uri="{C3380CC4-5D6E-409C-BE32-E72D297353CC}">
              <c16:uniqueId val="{00000000-4D10-4352-92E6-EDE074869B8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4D10-4352-92E6-EDE074869B8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65</c:v>
                </c:pt>
                <c:pt idx="1">
                  <c:v>64</c:v>
                </c:pt>
                <c:pt idx="2">
                  <c:v>69</c:v>
                </c:pt>
                <c:pt idx="3">
                  <c:v>53.6</c:v>
                </c:pt>
                <c:pt idx="4">
                  <c:v>48.8</c:v>
                </c:pt>
              </c:numCache>
            </c:numRef>
          </c:val>
          <c:extLst>
            <c:ext xmlns:c16="http://schemas.microsoft.com/office/drawing/2014/chart" uri="{C3380CC4-5D6E-409C-BE32-E72D297353CC}">
              <c16:uniqueId val="{00000000-E251-4F6A-9B62-2B1F5436604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E251-4F6A-9B62-2B1F5436604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8202</c:v>
                </c:pt>
                <c:pt idx="1">
                  <c:v>8253</c:v>
                </c:pt>
                <c:pt idx="2">
                  <c:v>10646</c:v>
                </c:pt>
                <c:pt idx="3">
                  <c:v>5863</c:v>
                </c:pt>
                <c:pt idx="4">
                  <c:v>4837</c:v>
                </c:pt>
              </c:numCache>
            </c:numRef>
          </c:val>
          <c:extLst>
            <c:ext xmlns:c16="http://schemas.microsoft.com/office/drawing/2014/chart" uri="{C3380CC4-5D6E-409C-BE32-E72D297353CC}">
              <c16:uniqueId val="{00000000-3714-4A87-B6FF-01593798625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3714-4A87-B6FF-01593798625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W46"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島根県隠岐の島町　立体駐車場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1503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133</v>
      </c>
      <c r="NE15" s="77"/>
      <c r="NF15" s="77"/>
      <c r="NG15" s="77"/>
      <c r="NH15" s="77"/>
      <c r="NI15" s="77"/>
      <c r="NJ15" s="77"/>
      <c r="NK15" s="77"/>
      <c r="NL15" s="77"/>
      <c r="NM15" s="77"/>
      <c r="NN15" s="77"/>
      <c r="NO15" s="77"/>
      <c r="NP15" s="77"/>
      <c r="NQ15" s="77"/>
      <c r="NR15" s="7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15">
      <c r="A30" s="2"/>
      <c r="B30" s="12"/>
      <c r="C30" s="2"/>
      <c r="D30" s="2"/>
      <c r="E30" s="2"/>
      <c r="F30" s="2"/>
      <c r="I30" s="2"/>
      <c r="J30" s="2"/>
      <c r="K30" s="2"/>
      <c r="L30" s="2"/>
      <c r="M30" s="2"/>
      <c r="N30" s="2"/>
      <c r="O30" s="2"/>
      <c r="P30" s="2"/>
      <c r="Q30" s="2"/>
      <c r="R30" s="15"/>
      <c r="S30" s="15"/>
      <c r="T30" s="15"/>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282</v>
      </c>
      <c r="V31" s="98"/>
      <c r="W31" s="98"/>
      <c r="X31" s="98"/>
      <c r="Y31" s="98"/>
      <c r="Z31" s="98"/>
      <c r="AA31" s="98"/>
      <c r="AB31" s="98"/>
      <c r="AC31" s="98"/>
      <c r="AD31" s="98"/>
      <c r="AE31" s="98"/>
      <c r="AF31" s="98"/>
      <c r="AG31" s="98"/>
      <c r="AH31" s="98"/>
      <c r="AI31" s="98"/>
      <c r="AJ31" s="98"/>
      <c r="AK31" s="98"/>
      <c r="AL31" s="98"/>
      <c r="AM31" s="98"/>
      <c r="AN31" s="98">
        <f>データ!Z7</f>
        <v>280</v>
      </c>
      <c r="AO31" s="98"/>
      <c r="AP31" s="98"/>
      <c r="AQ31" s="98"/>
      <c r="AR31" s="98"/>
      <c r="AS31" s="98"/>
      <c r="AT31" s="98"/>
      <c r="AU31" s="98"/>
      <c r="AV31" s="98"/>
      <c r="AW31" s="98"/>
      <c r="AX31" s="98"/>
      <c r="AY31" s="98"/>
      <c r="AZ31" s="98"/>
      <c r="BA31" s="98"/>
      <c r="BB31" s="98"/>
      <c r="BC31" s="98"/>
      <c r="BD31" s="98"/>
      <c r="BE31" s="98"/>
      <c r="BF31" s="98"/>
      <c r="BG31" s="98">
        <f>データ!AA7</f>
        <v>326</v>
      </c>
      <c r="BH31" s="98"/>
      <c r="BI31" s="98"/>
      <c r="BJ31" s="98"/>
      <c r="BK31" s="98"/>
      <c r="BL31" s="98"/>
      <c r="BM31" s="98"/>
      <c r="BN31" s="98"/>
      <c r="BO31" s="98"/>
      <c r="BP31" s="98"/>
      <c r="BQ31" s="98"/>
      <c r="BR31" s="98"/>
      <c r="BS31" s="98"/>
      <c r="BT31" s="98"/>
      <c r="BU31" s="98"/>
      <c r="BV31" s="98"/>
      <c r="BW31" s="98"/>
      <c r="BX31" s="98"/>
      <c r="BY31" s="98"/>
      <c r="BZ31" s="98">
        <f>データ!AB7</f>
        <v>215.4</v>
      </c>
      <c r="CA31" s="98"/>
      <c r="CB31" s="98"/>
      <c r="CC31" s="98"/>
      <c r="CD31" s="98"/>
      <c r="CE31" s="98"/>
      <c r="CF31" s="98"/>
      <c r="CG31" s="98"/>
      <c r="CH31" s="98"/>
      <c r="CI31" s="98"/>
      <c r="CJ31" s="98"/>
      <c r="CK31" s="98"/>
      <c r="CL31" s="98"/>
      <c r="CM31" s="98"/>
      <c r="CN31" s="98"/>
      <c r="CO31" s="98"/>
      <c r="CP31" s="98"/>
      <c r="CQ31" s="98"/>
      <c r="CR31" s="98"/>
      <c r="CS31" s="98">
        <f>データ!AC7</f>
        <v>195.2</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201.5</v>
      </c>
      <c r="JD31" s="67"/>
      <c r="JE31" s="67"/>
      <c r="JF31" s="67"/>
      <c r="JG31" s="67"/>
      <c r="JH31" s="67"/>
      <c r="JI31" s="67"/>
      <c r="JJ31" s="67"/>
      <c r="JK31" s="67"/>
      <c r="JL31" s="67"/>
      <c r="JM31" s="67"/>
      <c r="JN31" s="67"/>
      <c r="JO31" s="67"/>
      <c r="JP31" s="67"/>
      <c r="JQ31" s="67"/>
      <c r="JR31" s="67"/>
      <c r="JS31" s="67"/>
      <c r="JT31" s="67"/>
      <c r="JU31" s="68"/>
      <c r="JV31" s="66">
        <f>データ!DL7</f>
        <v>206</v>
      </c>
      <c r="JW31" s="67"/>
      <c r="JX31" s="67"/>
      <c r="JY31" s="67"/>
      <c r="JZ31" s="67"/>
      <c r="KA31" s="67"/>
      <c r="KB31" s="67"/>
      <c r="KC31" s="67"/>
      <c r="KD31" s="67"/>
      <c r="KE31" s="67"/>
      <c r="KF31" s="67"/>
      <c r="KG31" s="67"/>
      <c r="KH31" s="67"/>
      <c r="KI31" s="67"/>
      <c r="KJ31" s="67"/>
      <c r="KK31" s="67"/>
      <c r="KL31" s="67"/>
      <c r="KM31" s="67"/>
      <c r="KN31" s="68"/>
      <c r="KO31" s="66">
        <f>データ!DM7</f>
        <v>263.39999999999998</v>
      </c>
      <c r="KP31" s="67"/>
      <c r="KQ31" s="67"/>
      <c r="KR31" s="67"/>
      <c r="KS31" s="67"/>
      <c r="KT31" s="67"/>
      <c r="KU31" s="67"/>
      <c r="KV31" s="67"/>
      <c r="KW31" s="67"/>
      <c r="KX31" s="67"/>
      <c r="KY31" s="67"/>
      <c r="KZ31" s="67"/>
      <c r="LA31" s="67"/>
      <c r="LB31" s="67"/>
      <c r="LC31" s="67"/>
      <c r="LD31" s="67"/>
      <c r="LE31" s="67"/>
      <c r="LF31" s="67"/>
      <c r="LG31" s="68"/>
      <c r="LH31" s="66">
        <f>データ!DN7</f>
        <v>167.2</v>
      </c>
      <c r="LI31" s="67"/>
      <c r="LJ31" s="67"/>
      <c r="LK31" s="67"/>
      <c r="LL31" s="67"/>
      <c r="LM31" s="67"/>
      <c r="LN31" s="67"/>
      <c r="LO31" s="67"/>
      <c r="LP31" s="67"/>
      <c r="LQ31" s="67"/>
      <c r="LR31" s="67"/>
      <c r="LS31" s="67"/>
      <c r="LT31" s="67"/>
      <c r="LU31" s="67"/>
      <c r="LV31" s="67"/>
      <c r="LW31" s="67"/>
      <c r="LX31" s="67"/>
      <c r="LY31" s="67"/>
      <c r="LZ31" s="68"/>
      <c r="MA31" s="66">
        <f>データ!DO7</f>
        <v>135.80000000000001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204.3</v>
      </c>
      <c r="V32" s="98"/>
      <c r="W32" s="98"/>
      <c r="X32" s="98"/>
      <c r="Y32" s="98"/>
      <c r="Z32" s="98"/>
      <c r="AA32" s="98"/>
      <c r="AB32" s="98"/>
      <c r="AC32" s="98"/>
      <c r="AD32" s="98"/>
      <c r="AE32" s="98"/>
      <c r="AF32" s="98"/>
      <c r="AG32" s="98"/>
      <c r="AH32" s="98"/>
      <c r="AI32" s="98"/>
      <c r="AJ32" s="98"/>
      <c r="AK32" s="98"/>
      <c r="AL32" s="98"/>
      <c r="AM32" s="98"/>
      <c r="AN32" s="98">
        <f>データ!AE7</f>
        <v>224.9</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3.6</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130</v>
      </c>
      <c r="NE32" s="77"/>
      <c r="NF32" s="77"/>
      <c r="NG32" s="77"/>
      <c r="NH32" s="77"/>
      <c r="NI32" s="77"/>
      <c r="NJ32" s="77"/>
      <c r="NK32" s="77"/>
      <c r="NL32" s="77"/>
      <c r="NM32" s="77"/>
      <c r="NN32" s="77"/>
      <c r="NO32" s="77"/>
      <c r="NP32" s="77"/>
      <c r="NQ32" s="77"/>
      <c r="NR32" s="78"/>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131</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65</v>
      </c>
      <c r="EM52" s="98"/>
      <c r="EN52" s="98"/>
      <c r="EO52" s="98"/>
      <c r="EP52" s="98"/>
      <c r="EQ52" s="98"/>
      <c r="ER52" s="98"/>
      <c r="ES52" s="98"/>
      <c r="ET52" s="98"/>
      <c r="EU52" s="98"/>
      <c r="EV52" s="98"/>
      <c r="EW52" s="98"/>
      <c r="EX52" s="98"/>
      <c r="EY52" s="98"/>
      <c r="EZ52" s="98"/>
      <c r="FA52" s="98"/>
      <c r="FB52" s="98"/>
      <c r="FC52" s="98"/>
      <c r="FD52" s="98"/>
      <c r="FE52" s="98">
        <f>データ!BG7</f>
        <v>64</v>
      </c>
      <c r="FF52" s="98"/>
      <c r="FG52" s="98"/>
      <c r="FH52" s="98"/>
      <c r="FI52" s="98"/>
      <c r="FJ52" s="98"/>
      <c r="FK52" s="98"/>
      <c r="FL52" s="98"/>
      <c r="FM52" s="98"/>
      <c r="FN52" s="98"/>
      <c r="FO52" s="98"/>
      <c r="FP52" s="98"/>
      <c r="FQ52" s="98"/>
      <c r="FR52" s="98"/>
      <c r="FS52" s="98"/>
      <c r="FT52" s="98"/>
      <c r="FU52" s="98"/>
      <c r="FV52" s="98"/>
      <c r="FW52" s="98"/>
      <c r="FX52" s="98">
        <f>データ!BH7</f>
        <v>69</v>
      </c>
      <c r="FY52" s="98"/>
      <c r="FZ52" s="98"/>
      <c r="GA52" s="98"/>
      <c r="GB52" s="98"/>
      <c r="GC52" s="98"/>
      <c r="GD52" s="98"/>
      <c r="GE52" s="98"/>
      <c r="GF52" s="98"/>
      <c r="GG52" s="98"/>
      <c r="GH52" s="98"/>
      <c r="GI52" s="98"/>
      <c r="GJ52" s="98"/>
      <c r="GK52" s="98"/>
      <c r="GL52" s="98"/>
      <c r="GM52" s="98"/>
      <c r="GN52" s="98"/>
      <c r="GO52" s="98"/>
      <c r="GP52" s="98"/>
      <c r="GQ52" s="98">
        <f>データ!BI7</f>
        <v>53.6</v>
      </c>
      <c r="GR52" s="98"/>
      <c r="GS52" s="98"/>
      <c r="GT52" s="98"/>
      <c r="GU52" s="98"/>
      <c r="GV52" s="98"/>
      <c r="GW52" s="98"/>
      <c r="GX52" s="98"/>
      <c r="GY52" s="98"/>
      <c r="GZ52" s="98"/>
      <c r="HA52" s="98"/>
      <c r="HB52" s="98"/>
      <c r="HC52" s="98"/>
      <c r="HD52" s="98"/>
      <c r="HE52" s="98"/>
      <c r="HF52" s="98"/>
      <c r="HG52" s="98"/>
      <c r="HH52" s="98"/>
      <c r="HI52" s="98"/>
      <c r="HJ52" s="98">
        <f>データ!BJ7</f>
        <v>48.8</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8202</v>
      </c>
      <c r="JD52" s="97"/>
      <c r="JE52" s="97"/>
      <c r="JF52" s="97"/>
      <c r="JG52" s="97"/>
      <c r="JH52" s="97"/>
      <c r="JI52" s="97"/>
      <c r="JJ52" s="97"/>
      <c r="JK52" s="97"/>
      <c r="JL52" s="97"/>
      <c r="JM52" s="97"/>
      <c r="JN52" s="97"/>
      <c r="JO52" s="97"/>
      <c r="JP52" s="97"/>
      <c r="JQ52" s="97"/>
      <c r="JR52" s="97"/>
      <c r="JS52" s="97"/>
      <c r="JT52" s="97"/>
      <c r="JU52" s="97"/>
      <c r="JV52" s="97">
        <f>データ!BR7</f>
        <v>8253</v>
      </c>
      <c r="JW52" s="97"/>
      <c r="JX52" s="97"/>
      <c r="JY52" s="97"/>
      <c r="JZ52" s="97"/>
      <c r="KA52" s="97"/>
      <c r="KB52" s="97"/>
      <c r="KC52" s="97"/>
      <c r="KD52" s="97"/>
      <c r="KE52" s="97"/>
      <c r="KF52" s="97"/>
      <c r="KG52" s="97"/>
      <c r="KH52" s="97"/>
      <c r="KI52" s="97"/>
      <c r="KJ52" s="97"/>
      <c r="KK52" s="97"/>
      <c r="KL52" s="97"/>
      <c r="KM52" s="97"/>
      <c r="KN52" s="97"/>
      <c r="KO52" s="97">
        <f>データ!BS7</f>
        <v>10646</v>
      </c>
      <c r="KP52" s="97"/>
      <c r="KQ52" s="97"/>
      <c r="KR52" s="97"/>
      <c r="KS52" s="97"/>
      <c r="KT52" s="97"/>
      <c r="KU52" s="97"/>
      <c r="KV52" s="97"/>
      <c r="KW52" s="97"/>
      <c r="KX52" s="97"/>
      <c r="KY52" s="97"/>
      <c r="KZ52" s="97"/>
      <c r="LA52" s="97"/>
      <c r="LB52" s="97"/>
      <c r="LC52" s="97"/>
      <c r="LD52" s="97"/>
      <c r="LE52" s="97"/>
      <c r="LF52" s="97"/>
      <c r="LG52" s="97"/>
      <c r="LH52" s="97">
        <f>データ!BT7</f>
        <v>5863</v>
      </c>
      <c r="LI52" s="97"/>
      <c r="LJ52" s="97"/>
      <c r="LK52" s="97"/>
      <c r="LL52" s="97"/>
      <c r="LM52" s="97"/>
      <c r="LN52" s="97"/>
      <c r="LO52" s="97"/>
      <c r="LP52" s="97"/>
      <c r="LQ52" s="97"/>
      <c r="LR52" s="97"/>
      <c r="LS52" s="97"/>
      <c r="LT52" s="97"/>
      <c r="LU52" s="97"/>
      <c r="LV52" s="97"/>
      <c r="LW52" s="97"/>
      <c r="LX52" s="97"/>
      <c r="LY52" s="97"/>
      <c r="LZ52" s="97"/>
      <c r="MA52" s="97">
        <f>データ!BU7</f>
        <v>4837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11</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32.299999999999997</v>
      </c>
      <c r="EM53" s="98"/>
      <c r="EN53" s="98"/>
      <c r="EO53" s="98"/>
      <c r="EP53" s="98"/>
      <c r="EQ53" s="98"/>
      <c r="ER53" s="98"/>
      <c r="ES53" s="98"/>
      <c r="ET53" s="98"/>
      <c r="EU53" s="98"/>
      <c r="EV53" s="98"/>
      <c r="EW53" s="98"/>
      <c r="EX53" s="98"/>
      <c r="EY53" s="98"/>
      <c r="EZ53" s="98"/>
      <c r="FA53" s="98"/>
      <c r="FB53" s="98"/>
      <c r="FC53" s="98"/>
      <c r="FD53" s="98"/>
      <c r="FE53" s="98">
        <f>データ!BL7</f>
        <v>43.4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22549</v>
      </c>
      <c r="JD53" s="97"/>
      <c r="JE53" s="97"/>
      <c r="JF53" s="97"/>
      <c r="JG53" s="97"/>
      <c r="JH53" s="97"/>
      <c r="JI53" s="97"/>
      <c r="JJ53" s="97"/>
      <c r="JK53" s="97"/>
      <c r="JL53" s="97"/>
      <c r="JM53" s="97"/>
      <c r="JN53" s="97"/>
      <c r="JO53" s="97"/>
      <c r="JP53" s="97"/>
      <c r="JQ53" s="97"/>
      <c r="JR53" s="97"/>
      <c r="JS53" s="97"/>
      <c r="JT53" s="97"/>
      <c r="JU53" s="97"/>
      <c r="JV53" s="97">
        <f>データ!BW7</f>
        <v>26255</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132</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47082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buE9g6HtCnG1B+OsrdGWadoVl5Rao4o4HyA6zJnxDyDrQA5wZxmlcEyjxtHV4aMEyUdmKjQVQsE+jNIz8UwC0Q==" saltValue="h4/a8FAabVD7i5rGFMtWW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100</v>
      </c>
      <c r="AV5" s="47" t="s">
        <v>90</v>
      </c>
      <c r="AW5" s="47" t="s">
        <v>91</v>
      </c>
      <c r="AX5" s="47" t="s">
        <v>103</v>
      </c>
      <c r="AY5" s="47" t="s">
        <v>93</v>
      </c>
      <c r="AZ5" s="47" t="s">
        <v>94</v>
      </c>
      <c r="BA5" s="47" t="s">
        <v>95</v>
      </c>
      <c r="BB5" s="47" t="s">
        <v>96</v>
      </c>
      <c r="BC5" s="47" t="s">
        <v>97</v>
      </c>
      <c r="BD5" s="47" t="s">
        <v>98</v>
      </c>
      <c r="BE5" s="47" t="s">
        <v>99</v>
      </c>
      <c r="BF5" s="47" t="s">
        <v>100</v>
      </c>
      <c r="BG5" s="47" t="s">
        <v>90</v>
      </c>
      <c r="BH5" s="47" t="s">
        <v>91</v>
      </c>
      <c r="BI5" s="47" t="s">
        <v>92</v>
      </c>
      <c r="BJ5" s="47" t="s">
        <v>93</v>
      </c>
      <c r="BK5" s="47" t="s">
        <v>94</v>
      </c>
      <c r="BL5" s="47" t="s">
        <v>95</v>
      </c>
      <c r="BM5" s="47" t="s">
        <v>96</v>
      </c>
      <c r="BN5" s="47" t="s">
        <v>97</v>
      </c>
      <c r="BO5" s="47" t="s">
        <v>98</v>
      </c>
      <c r="BP5" s="47" t="s">
        <v>99</v>
      </c>
      <c r="BQ5" s="47" t="s">
        <v>100</v>
      </c>
      <c r="BR5" s="47" t="s">
        <v>90</v>
      </c>
      <c r="BS5" s="47" t="s">
        <v>91</v>
      </c>
      <c r="BT5" s="47" t="s">
        <v>103</v>
      </c>
      <c r="BU5" s="47" t="s">
        <v>93</v>
      </c>
      <c r="BV5" s="47" t="s">
        <v>94</v>
      </c>
      <c r="BW5" s="47" t="s">
        <v>95</v>
      </c>
      <c r="BX5" s="47" t="s">
        <v>96</v>
      </c>
      <c r="BY5" s="47" t="s">
        <v>97</v>
      </c>
      <c r="BZ5" s="47" t="s">
        <v>98</v>
      </c>
      <c r="CA5" s="47" t="s">
        <v>99</v>
      </c>
      <c r="CB5" s="47" t="s">
        <v>100</v>
      </c>
      <c r="CC5" s="47" t="s">
        <v>101</v>
      </c>
      <c r="CD5" s="47" t="s">
        <v>91</v>
      </c>
      <c r="CE5" s="47" t="s">
        <v>92</v>
      </c>
      <c r="CF5" s="47" t="s">
        <v>104</v>
      </c>
      <c r="CG5" s="47" t="s">
        <v>94</v>
      </c>
      <c r="CH5" s="47" t="s">
        <v>95</v>
      </c>
      <c r="CI5" s="47" t="s">
        <v>96</v>
      </c>
      <c r="CJ5" s="47" t="s">
        <v>97</v>
      </c>
      <c r="CK5" s="47" t="s">
        <v>98</v>
      </c>
      <c r="CL5" s="47" t="s">
        <v>99</v>
      </c>
      <c r="CM5" s="145"/>
      <c r="CN5" s="145"/>
      <c r="CO5" s="47" t="s">
        <v>100</v>
      </c>
      <c r="CP5" s="47" t="s">
        <v>105</v>
      </c>
      <c r="CQ5" s="47" t="s">
        <v>91</v>
      </c>
      <c r="CR5" s="47" t="s">
        <v>92</v>
      </c>
      <c r="CS5" s="47" t="s">
        <v>93</v>
      </c>
      <c r="CT5" s="47" t="s">
        <v>94</v>
      </c>
      <c r="CU5" s="47" t="s">
        <v>95</v>
      </c>
      <c r="CV5" s="47" t="s">
        <v>96</v>
      </c>
      <c r="CW5" s="47" t="s">
        <v>97</v>
      </c>
      <c r="CX5" s="47" t="s">
        <v>98</v>
      </c>
      <c r="CY5" s="47" t="s">
        <v>99</v>
      </c>
      <c r="CZ5" s="47" t="s">
        <v>100</v>
      </c>
      <c r="DA5" s="47" t="s">
        <v>90</v>
      </c>
      <c r="DB5" s="47" t="s">
        <v>106</v>
      </c>
      <c r="DC5" s="47" t="s">
        <v>92</v>
      </c>
      <c r="DD5" s="47" t="s">
        <v>93</v>
      </c>
      <c r="DE5" s="47" t="s">
        <v>94</v>
      </c>
      <c r="DF5" s="47" t="s">
        <v>95</v>
      </c>
      <c r="DG5" s="47" t="s">
        <v>96</v>
      </c>
      <c r="DH5" s="47" t="s">
        <v>97</v>
      </c>
      <c r="DI5" s="47" t="s">
        <v>98</v>
      </c>
      <c r="DJ5" s="47" t="s">
        <v>35</v>
      </c>
      <c r="DK5" s="47" t="s">
        <v>100</v>
      </c>
      <c r="DL5" s="47" t="s">
        <v>90</v>
      </c>
      <c r="DM5" s="47" t="s">
        <v>91</v>
      </c>
      <c r="DN5" s="47" t="s">
        <v>103</v>
      </c>
      <c r="DO5" s="47" t="s">
        <v>93</v>
      </c>
      <c r="DP5" s="47" t="s">
        <v>94</v>
      </c>
      <c r="DQ5" s="47" t="s">
        <v>95</v>
      </c>
      <c r="DR5" s="47" t="s">
        <v>96</v>
      </c>
      <c r="DS5" s="47" t="s">
        <v>97</v>
      </c>
      <c r="DT5" s="47" t="s">
        <v>98</v>
      </c>
      <c r="DU5" s="47" t="s">
        <v>99</v>
      </c>
    </row>
    <row r="6" spans="1:125" s="54" customFormat="1" x14ac:dyDescent="0.15">
      <c r="A6" s="37" t="s">
        <v>107</v>
      </c>
      <c r="B6" s="48">
        <f>B8</f>
        <v>2021</v>
      </c>
      <c r="C6" s="48">
        <f t="shared" ref="C6:X6" si="1">C8</f>
        <v>325287</v>
      </c>
      <c r="D6" s="48">
        <f t="shared" si="1"/>
        <v>47</v>
      </c>
      <c r="E6" s="48">
        <f t="shared" si="1"/>
        <v>14</v>
      </c>
      <c r="F6" s="48">
        <f t="shared" si="1"/>
        <v>0</v>
      </c>
      <c r="G6" s="48">
        <f t="shared" si="1"/>
        <v>2</v>
      </c>
      <c r="H6" s="48" t="str">
        <f>SUBSTITUTE(H8,"　","")</f>
        <v>島根県隠岐の島町</v>
      </c>
      <c r="I6" s="48" t="str">
        <f t="shared" si="1"/>
        <v>立体駐車場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28</v>
      </c>
      <c r="S6" s="50" t="str">
        <f t="shared" si="1"/>
        <v>公共施設</v>
      </c>
      <c r="T6" s="50" t="str">
        <f t="shared" si="1"/>
        <v>無</v>
      </c>
      <c r="U6" s="51">
        <f t="shared" si="1"/>
        <v>1503</v>
      </c>
      <c r="V6" s="51">
        <f t="shared" si="1"/>
        <v>134</v>
      </c>
      <c r="W6" s="51">
        <f t="shared" si="1"/>
        <v>100</v>
      </c>
      <c r="X6" s="50" t="str">
        <f t="shared" si="1"/>
        <v>代行制</v>
      </c>
      <c r="Y6" s="52">
        <f>IF(Y8="-",NA(),Y8)</f>
        <v>282</v>
      </c>
      <c r="Z6" s="52">
        <f t="shared" ref="Z6:AH6" si="2">IF(Z8="-",NA(),Z8)</f>
        <v>280</v>
      </c>
      <c r="AA6" s="52">
        <f t="shared" si="2"/>
        <v>326</v>
      </c>
      <c r="AB6" s="52">
        <f t="shared" si="2"/>
        <v>215.4</v>
      </c>
      <c r="AC6" s="52">
        <f t="shared" si="2"/>
        <v>195.2</v>
      </c>
      <c r="AD6" s="52">
        <f t="shared" si="2"/>
        <v>204.3</v>
      </c>
      <c r="AE6" s="52">
        <f t="shared" si="2"/>
        <v>224.9</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65</v>
      </c>
      <c r="BG6" s="52">
        <f t="shared" ref="BG6:BO6" si="5">IF(BG8="-",NA(),BG8)</f>
        <v>64</v>
      </c>
      <c r="BH6" s="52">
        <f t="shared" si="5"/>
        <v>69</v>
      </c>
      <c r="BI6" s="52">
        <f t="shared" si="5"/>
        <v>53.6</v>
      </c>
      <c r="BJ6" s="52">
        <f t="shared" si="5"/>
        <v>48.8</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8202</v>
      </c>
      <c r="BR6" s="53">
        <f t="shared" ref="BR6:BZ6" si="6">IF(BR8="-",NA(),BR8)</f>
        <v>8253</v>
      </c>
      <c r="BS6" s="53">
        <f t="shared" si="6"/>
        <v>10646</v>
      </c>
      <c r="BT6" s="53">
        <f t="shared" si="6"/>
        <v>5863</v>
      </c>
      <c r="BU6" s="53">
        <f t="shared" si="6"/>
        <v>4837</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108</v>
      </c>
      <c r="CM6" s="51">
        <f t="shared" ref="CM6:CN6" si="7">CM8</f>
        <v>0</v>
      </c>
      <c r="CN6" s="51">
        <f t="shared" si="7"/>
        <v>47082</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119.2</v>
      </c>
      <c r="DF6" s="52">
        <f t="shared" si="8"/>
        <v>107.2</v>
      </c>
      <c r="DG6" s="52">
        <f t="shared" si="8"/>
        <v>1555</v>
      </c>
      <c r="DH6" s="52">
        <f t="shared" si="8"/>
        <v>69.3</v>
      </c>
      <c r="DI6" s="52">
        <f t="shared" si="8"/>
        <v>93</v>
      </c>
      <c r="DJ6" s="49" t="str">
        <f>IF(DJ8="-","",IF(DJ8="-","【-】","【"&amp;SUBSTITUTE(TEXT(DJ8,"#,##0.0"),"-","△")&amp;"】"))</f>
        <v>【99.8】</v>
      </c>
      <c r="DK6" s="52">
        <f>IF(DK8="-",NA(),DK8)</f>
        <v>201.5</v>
      </c>
      <c r="DL6" s="52">
        <f t="shared" ref="DL6:DT6" si="9">IF(DL8="-",NA(),DL8)</f>
        <v>206</v>
      </c>
      <c r="DM6" s="52">
        <f t="shared" si="9"/>
        <v>263.39999999999998</v>
      </c>
      <c r="DN6" s="52">
        <f t="shared" si="9"/>
        <v>167.2</v>
      </c>
      <c r="DO6" s="52">
        <f t="shared" si="9"/>
        <v>135.80000000000001</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15">
      <c r="A7" s="37" t="s">
        <v>110</v>
      </c>
      <c r="B7" s="48">
        <f t="shared" ref="B7:X7" si="10">B8</f>
        <v>2021</v>
      </c>
      <c r="C7" s="48">
        <f t="shared" si="10"/>
        <v>325287</v>
      </c>
      <c r="D7" s="48">
        <f t="shared" si="10"/>
        <v>47</v>
      </c>
      <c r="E7" s="48">
        <f t="shared" si="10"/>
        <v>14</v>
      </c>
      <c r="F7" s="48">
        <f t="shared" si="10"/>
        <v>0</v>
      </c>
      <c r="G7" s="48">
        <f t="shared" si="10"/>
        <v>2</v>
      </c>
      <c r="H7" s="48" t="str">
        <f t="shared" si="10"/>
        <v>島根県　隠岐の島町</v>
      </c>
      <c r="I7" s="48" t="str">
        <f t="shared" si="10"/>
        <v>立体駐車場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28</v>
      </c>
      <c r="S7" s="50" t="str">
        <f t="shared" si="10"/>
        <v>公共施設</v>
      </c>
      <c r="T7" s="50" t="str">
        <f t="shared" si="10"/>
        <v>無</v>
      </c>
      <c r="U7" s="51">
        <f t="shared" si="10"/>
        <v>1503</v>
      </c>
      <c r="V7" s="51">
        <f t="shared" si="10"/>
        <v>134</v>
      </c>
      <c r="W7" s="51">
        <f t="shared" si="10"/>
        <v>100</v>
      </c>
      <c r="X7" s="50" t="str">
        <f t="shared" si="10"/>
        <v>代行制</v>
      </c>
      <c r="Y7" s="52">
        <f>Y8</f>
        <v>282</v>
      </c>
      <c r="Z7" s="52">
        <f t="shared" ref="Z7:AH7" si="11">Z8</f>
        <v>280</v>
      </c>
      <c r="AA7" s="52">
        <f t="shared" si="11"/>
        <v>326</v>
      </c>
      <c r="AB7" s="52">
        <f t="shared" si="11"/>
        <v>215.4</v>
      </c>
      <c r="AC7" s="52">
        <f t="shared" si="11"/>
        <v>195.2</v>
      </c>
      <c r="AD7" s="52">
        <f t="shared" si="11"/>
        <v>204.3</v>
      </c>
      <c r="AE7" s="52">
        <f t="shared" si="11"/>
        <v>224.9</v>
      </c>
      <c r="AF7" s="52">
        <f t="shared" si="11"/>
        <v>230.7</v>
      </c>
      <c r="AG7" s="52">
        <f t="shared" si="11"/>
        <v>166.4</v>
      </c>
      <c r="AH7" s="52">
        <f t="shared" si="11"/>
        <v>177.9</v>
      </c>
      <c r="AI7" s="49"/>
      <c r="AJ7" s="52">
        <f>AJ8</f>
        <v>0</v>
      </c>
      <c r="AK7" s="52">
        <f t="shared" ref="AK7:AS7" si="12">AK8</f>
        <v>0</v>
      </c>
      <c r="AL7" s="52">
        <f t="shared" si="12"/>
        <v>0</v>
      </c>
      <c r="AM7" s="52">
        <f t="shared" si="12"/>
        <v>0</v>
      </c>
      <c r="AN7" s="52">
        <f t="shared" si="12"/>
        <v>0</v>
      </c>
      <c r="AO7" s="52">
        <f t="shared" si="12"/>
        <v>3.8</v>
      </c>
      <c r="AP7" s="52">
        <f t="shared" si="12"/>
        <v>3.6</v>
      </c>
      <c r="AQ7" s="52">
        <f t="shared" si="12"/>
        <v>1.7</v>
      </c>
      <c r="AR7" s="52">
        <f t="shared" si="12"/>
        <v>9.9</v>
      </c>
      <c r="AS7" s="52">
        <f t="shared" si="12"/>
        <v>5.0999999999999996</v>
      </c>
      <c r="AT7" s="49"/>
      <c r="AU7" s="53">
        <f>AU8</f>
        <v>0</v>
      </c>
      <c r="AV7" s="53">
        <f t="shared" ref="AV7:BD7" si="13">AV8</f>
        <v>0</v>
      </c>
      <c r="AW7" s="53">
        <f t="shared" si="13"/>
        <v>0</v>
      </c>
      <c r="AX7" s="53">
        <f t="shared" si="13"/>
        <v>0</v>
      </c>
      <c r="AY7" s="53">
        <f t="shared" si="13"/>
        <v>0</v>
      </c>
      <c r="AZ7" s="53">
        <f t="shared" si="13"/>
        <v>14</v>
      </c>
      <c r="BA7" s="53">
        <f t="shared" si="13"/>
        <v>11</v>
      </c>
      <c r="BB7" s="53">
        <f t="shared" si="13"/>
        <v>7</v>
      </c>
      <c r="BC7" s="53">
        <f t="shared" si="13"/>
        <v>260</v>
      </c>
      <c r="BD7" s="53">
        <f t="shared" si="13"/>
        <v>15564</v>
      </c>
      <c r="BE7" s="51"/>
      <c r="BF7" s="52">
        <f>BF8</f>
        <v>65</v>
      </c>
      <c r="BG7" s="52">
        <f t="shared" ref="BG7:BO7" si="14">BG8</f>
        <v>64</v>
      </c>
      <c r="BH7" s="52">
        <f t="shared" si="14"/>
        <v>69</v>
      </c>
      <c r="BI7" s="52">
        <f t="shared" si="14"/>
        <v>53.6</v>
      </c>
      <c r="BJ7" s="52">
        <f t="shared" si="14"/>
        <v>48.8</v>
      </c>
      <c r="BK7" s="52">
        <f t="shared" si="14"/>
        <v>32.299999999999997</v>
      </c>
      <c r="BL7" s="52">
        <f t="shared" si="14"/>
        <v>43.4</v>
      </c>
      <c r="BM7" s="52">
        <f t="shared" si="14"/>
        <v>36.200000000000003</v>
      </c>
      <c r="BN7" s="52">
        <f t="shared" si="14"/>
        <v>-15.8</v>
      </c>
      <c r="BO7" s="52">
        <f t="shared" si="14"/>
        <v>5</v>
      </c>
      <c r="BP7" s="49"/>
      <c r="BQ7" s="53">
        <f>BQ8</f>
        <v>8202</v>
      </c>
      <c r="BR7" s="53">
        <f t="shared" ref="BR7:BZ7" si="15">BR8</f>
        <v>8253</v>
      </c>
      <c r="BS7" s="53">
        <f t="shared" si="15"/>
        <v>10646</v>
      </c>
      <c r="BT7" s="53">
        <f t="shared" si="15"/>
        <v>5863</v>
      </c>
      <c r="BU7" s="53">
        <f t="shared" si="15"/>
        <v>4837</v>
      </c>
      <c r="BV7" s="53">
        <f t="shared" si="15"/>
        <v>22549</v>
      </c>
      <c r="BW7" s="53">
        <f t="shared" si="15"/>
        <v>26255</v>
      </c>
      <c r="BX7" s="53">
        <f t="shared" si="15"/>
        <v>24482</v>
      </c>
      <c r="BY7" s="53">
        <f t="shared" si="15"/>
        <v>13494</v>
      </c>
      <c r="BZ7" s="53">
        <f t="shared" si="15"/>
        <v>17746</v>
      </c>
      <c r="CA7" s="51"/>
      <c r="CB7" s="52" t="s">
        <v>111</v>
      </c>
      <c r="CC7" s="52" t="s">
        <v>111</v>
      </c>
      <c r="CD7" s="52" t="s">
        <v>111</v>
      </c>
      <c r="CE7" s="52" t="s">
        <v>111</v>
      </c>
      <c r="CF7" s="52" t="s">
        <v>111</v>
      </c>
      <c r="CG7" s="52" t="s">
        <v>111</v>
      </c>
      <c r="CH7" s="52" t="s">
        <v>111</v>
      </c>
      <c r="CI7" s="52" t="s">
        <v>111</v>
      </c>
      <c r="CJ7" s="52" t="s">
        <v>111</v>
      </c>
      <c r="CK7" s="52" t="s">
        <v>108</v>
      </c>
      <c r="CL7" s="49"/>
      <c r="CM7" s="51">
        <f>CM8</f>
        <v>0</v>
      </c>
      <c r="CN7" s="51">
        <f>CN8</f>
        <v>47082</v>
      </c>
      <c r="CO7" s="52" t="s">
        <v>111</v>
      </c>
      <c r="CP7" s="52" t="s">
        <v>111</v>
      </c>
      <c r="CQ7" s="52" t="s">
        <v>111</v>
      </c>
      <c r="CR7" s="52" t="s">
        <v>111</v>
      </c>
      <c r="CS7" s="52" t="s">
        <v>111</v>
      </c>
      <c r="CT7" s="52" t="s">
        <v>111</v>
      </c>
      <c r="CU7" s="52" t="s">
        <v>111</v>
      </c>
      <c r="CV7" s="52" t="s">
        <v>111</v>
      </c>
      <c r="CW7" s="52" t="s">
        <v>111</v>
      </c>
      <c r="CX7" s="52" t="s">
        <v>108</v>
      </c>
      <c r="CY7" s="49"/>
      <c r="CZ7" s="52">
        <f>CZ8</f>
        <v>0</v>
      </c>
      <c r="DA7" s="52">
        <f t="shared" ref="DA7:DI7" si="16">DA8</f>
        <v>0</v>
      </c>
      <c r="DB7" s="52">
        <f t="shared" si="16"/>
        <v>0</v>
      </c>
      <c r="DC7" s="52">
        <f t="shared" si="16"/>
        <v>0</v>
      </c>
      <c r="DD7" s="52">
        <f t="shared" si="16"/>
        <v>0</v>
      </c>
      <c r="DE7" s="52">
        <f t="shared" si="16"/>
        <v>119.2</v>
      </c>
      <c r="DF7" s="52">
        <f t="shared" si="16"/>
        <v>107.2</v>
      </c>
      <c r="DG7" s="52">
        <f t="shared" si="16"/>
        <v>1555</v>
      </c>
      <c r="DH7" s="52">
        <f t="shared" si="16"/>
        <v>69.3</v>
      </c>
      <c r="DI7" s="52">
        <f t="shared" si="16"/>
        <v>93</v>
      </c>
      <c r="DJ7" s="49"/>
      <c r="DK7" s="52">
        <f>DK8</f>
        <v>201.5</v>
      </c>
      <c r="DL7" s="52">
        <f t="shared" ref="DL7:DT7" si="17">DL8</f>
        <v>206</v>
      </c>
      <c r="DM7" s="52">
        <f t="shared" si="17"/>
        <v>263.39999999999998</v>
      </c>
      <c r="DN7" s="52">
        <f t="shared" si="17"/>
        <v>167.2</v>
      </c>
      <c r="DO7" s="52">
        <f t="shared" si="17"/>
        <v>135.80000000000001</v>
      </c>
      <c r="DP7" s="52">
        <f t="shared" si="17"/>
        <v>159.4</v>
      </c>
      <c r="DQ7" s="52">
        <f t="shared" si="17"/>
        <v>160</v>
      </c>
      <c r="DR7" s="52">
        <f t="shared" si="17"/>
        <v>164.6</v>
      </c>
      <c r="DS7" s="52">
        <f t="shared" si="17"/>
        <v>140.30000000000001</v>
      </c>
      <c r="DT7" s="52">
        <f t="shared" si="17"/>
        <v>147.30000000000001</v>
      </c>
      <c r="DU7" s="49"/>
    </row>
    <row r="8" spans="1:125" s="54" customFormat="1" x14ac:dyDescent="0.15">
      <c r="A8" s="37"/>
      <c r="B8" s="55">
        <v>2021</v>
      </c>
      <c r="C8" s="55">
        <v>325287</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28</v>
      </c>
      <c r="S8" s="57" t="s">
        <v>122</v>
      </c>
      <c r="T8" s="57" t="s">
        <v>123</v>
      </c>
      <c r="U8" s="58">
        <v>1503</v>
      </c>
      <c r="V8" s="58">
        <v>134</v>
      </c>
      <c r="W8" s="58">
        <v>100</v>
      </c>
      <c r="X8" s="57" t="s">
        <v>124</v>
      </c>
      <c r="Y8" s="59">
        <v>282</v>
      </c>
      <c r="Z8" s="59">
        <v>280</v>
      </c>
      <c r="AA8" s="59">
        <v>326</v>
      </c>
      <c r="AB8" s="59">
        <v>215.4</v>
      </c>
      <c r="AC8" s="59">
        <v>195.2</v>
      </c>
      <c r="AD8" s="59">
        <v>204.3</v>
      </c>
      <c r="AE8" s="59">
        <v>224.9</v>
      </c>
      <c r="AF8" s="59">
        <v>230.7</v>
      </c>
      <c r="AG8" s="59">
        <v>166.4</v>
      </c>
      <c r="AH8" s="59">
        <v>177.9</v>
      </c>
      <c r="AI8" s="56">
        <v>236.1</v>
      </c>
      <c r="AJ8" s="59">
        <v>0</v>
      </c>
      <c r="AK8" s="59">
        <v>0</v>
      </c>
      <c r="AL8" s="59">
        <v>0</v>
      </c>
      <c r="AM8" s="59">
        <v>0</v>
      </c>
      <c r="AN8" s="59">
        <v>0</v>
      </c>
      <c r="AO8" s="59">
        <v>3.8</v>
      </c>
      <c r="AP8" s="59">
        <v>3.6</v>
      </c>
      <c r="AQ8" s="59">
        <v>1.7</v>
      </c>
      <c r="AR8" s="59">
        <v>9.9</v>
      </c>
      <c r="AS8" s="59">
        <v>5.0999999999999996</v>
      </c>
      <c r="AT8" s="56">
        <v>5.2</v>
      </c>
      <c r="AU8" s="60">
        <v>0</v>
      </c>
      <c r="AV8" s="60">
        <v>0</v>
      </c>
      <c r="AW8" s="60">
        <v>0</v>
      </c>
      <c r="AX8" s="60">
        <v>0</v>
      </c>
      <c r="AY8" s="60">
        <v>0</v>
      </c>
      <c r="AZ8" s="60">
        <v>14</v>
      </c>
      <c r="BA8" s="60">
        <v>11</v>
      </c>
      <c r="BB8" s="60">
        <v>7</v>
      </c>
      <c r="BC8" s="60">
        <v>260</v>
      </c>
      <c r="BD8" s="60">
        <v>15564</v>
      </c>
      <c r="BE8" s="60">
        <v>3111</v>
      </c>
      <c r="BF8" s="59">
        <v>65</v>
      </c>
      <c r="BG8" s="59">
        <v>64</v>
      </c>
      <c r="BH8" s="59">
        <v>69</v>
      </c>
      <c r="BI8" s="59">
        <v>53.6</v>
      </c>
      <c r="BJ8" s="59">
        <v>48.8</v>
      </c>
      <c r="BK8" s="59">
        <v>32.299999999999997</v>
      </c>
      <c r="BL8" s="59">
        <v>43.4</v>
      </c>
      <c r="BM8" s="59">
        <v>36.200000000000003</v>
      </c>
      <c r="BN8" s="59">
        <v>-15.8</v>
      </c>
      <c r="BO8" s="59">
        <v>5</v>
      </c>
      <c r="BP8" s="56">
        <v>0.8</v>
      </c>
      <c r="BQ8" s="60">
        <v>8202</v>
      </c>
      <c r="BR8" s="60">
        <v>8253</v>
      </c>
      <c r="BS8" s="60">
        <v>10646</v>
      </c>
      <c r="BT8" s="61">
        <v>5863</v>
      </c>
      <c r="BU8" s="61">
        <v>4837</v>
      </c>
      <c r="BV8" s="60">
        <v>22549</v>
      </c>
      <c r="BW8" s="60">
        <v>26255</v>
      </c>
      <c r="BX8" s="60">
        <v>24482</v>
      </c>
      <c r="BY8" s="60">
        <v>13494</v>
      </c>
      <c r="BZ8" s="60">
        <v>17746</v>
      </c>
      <c r="CA8" s="58">
        <v>10906</v>
      </c>
      <c r="CB8" s="59" t="s">
        <v>116</v>
      </c>
      <c r="CC8" s="59" t="s">
        <v>116</v>
      </c>
      <c r="CD8" s="59" t="s">
        <v>116</v>
      </c>
      <c r="CE8" s="59" t="s">
        <v>116</v>
      </c>
      <c r="CF8" s="59" t="s">
        <v>116</v>
      </c>
      <c r="CG8" s="59" t="s">
        <v>116</v>
      </c>
      <c r="CH8" s="59" t="s">
        <v>116</v>
      </c>
      <c r="CI8" s="59" t="s">
        <v>116</v>
      </c>
      <c r="CJ8" s="59" t="s">
        <v>116</v>
      </c>
      <c r="CK8" s="59" t="s">
        <v>116</v>
      </c>
      <c r="CL8" s="56" t="s">
        <v>116</v>
      </c>
      <c r="CM8" s="58">
        <v>0</v>
      </c>
      <c r="CN8" s="58">
        <v>47082</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119.2</v>
      </c>
      <c r="DF8" s="59">
        <v>107.2</v>
      </c>
      <c r="DG8" s="59">
        <v>1555</v>
      </c>
      <c r="DH8" s="59">
        <v>69.3</v>
      </c>
      <c r="DI8" s="59">
        <v>93</v>
      </c>
      <c r="DJ8" s="56">
        <v>99.8</v>
      </c>
      <c r="DK8" s="59">
        <v>201.5</v>
      </c>
      <c r="DL8" s="59">
        <v>206</v>
      </c>
      <c r="DM8" s="59">
        <v>263.39999999999998</v>
      </c>
      <c r="DN8" s="59">
        <v>167.2</v>
      </c>
      <c r="DO8" s="59">
        <v>135.80000000000001</v>
      </c>
      <c r="DP8" s="59">
        <v>159.4</v>
      </c>
      <c r="DQ8" s="59">
        <v>160</v>
      </c>
      <c r="DR8" s="59">
        <v>164.6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2022-12-09T03:29:55Z</dcterms:created>
  <dcterms:modified xsi:type="dcterms:W3CDTF">2023-01-18T02:30:00Z</dcterms:modified>
  <cp:category/>
</cp:coreProperties>
</file>