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7_西ノ島町\"/>
    </mc:Choice>
  </mc:AlternateContent>
  <workbookProtection workbookAlgorithmName="SHA-512" workbookHashValue="quiLZj2g0tmkzOBPhQ++fu1O9dO2VcuVdsyS0V9h2hegyDCh8IKhgBIQlBrclVaoddMggZ5pZ9vY2s9KFrIj/Q==" workbookSaltValue="AxnbipJBZkJ4nAlgYL5YOg==" workbookSpinCount="100000" lockStructure="1"/>
  <bookViews>
    <workbookView xWindow="-120" yWindow="-120" windowWidth="29040" windowHeight="1584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<sst xmlns="http://schemas.openxmlformats.org/spreadsheetml/2006/main" count="233" uniqueCount="118">
  <si>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</si>
  <si>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</si>
  <si>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</si>
  <si>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</si>
  <si>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</si>
  <si>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</si>
  <si>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</si>
  <si>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</si>
  <si>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</si>
  <si>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</si>
  <si>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</si>
  <si>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</si>
  <si>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</si>
  <si>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</si>
  <si>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</si>
  <si>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</si>
  <si>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</si>
  <si>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</si>
  <si>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</si>
  <si>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</si>
  <si>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</si>
  <si>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</si>
  <si>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</si>
  <si>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</si>
  <si>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</si>
  <si>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</si>
  <si>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</si>
  <si>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</si>
  <si>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</si>
  <si>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</si>
  <si>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</si>
  <si>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</si>
  <si>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</si>
  <si>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</si>
  <si>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</si>
  <si>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</si>
  <si>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</si>
  <si>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</si>
  <si>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</si>
  <si>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</si>
  <si>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</si>
  <si>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</si>
  <si>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</si>
  <si>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</si>
  <si>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</si>
  <si>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</si>
  <si>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</si>
  <si>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</si>
  <si>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</si>
  <si>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</si>
  <si>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</si>
  <si>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</si>
  <si>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</si>
  <si>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</si>
  <si>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</si>
  <si>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</si>
  <si>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</si>
  <si>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</si>
  <si>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</si>
  <si>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</si>
  <si>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</si>
  <si>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</si>
  <si>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</si>
  <si>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</si>
  <si>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</si>
  <si>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</si>
  <si>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</si>
  <si>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</si>
  <si>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</si>
  <si>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</si>
  <si>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</si>
  <si>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</si>
  <si>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</si>
  <si>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</si>
  <si>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</si>
  <si>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</si>
  <si>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</si>
  <si>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</si>
  <si>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</si>
  <si>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</si>
  <si>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</si>
  <si>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</si>
  <si>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</si>
  <si>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</si>
  <si>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</si>
  <si>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</si>
  <si>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</si>
  <si>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</si>
  <si>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</si>
  <si>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</si>
  <si>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</si>
  <si>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</si>
  <si>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</si>
  <si>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</si>
  <si>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</si>
  <si>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</si>
  <si>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</si>
  <si>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</si>
  <si>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</si>
  <si>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</si>
  <si>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</si>
  <si>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</si>
  <si>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</si>
  <si>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</si>
  <si>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</si>
  <si>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</si>
  <si>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</si>
  <si>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</si>
  <si>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</si>
  <si>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</si>
  <si>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</si>
  <si>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</si>
  <si>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</si>
  <si>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</si>
  <si>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</si>
  <si>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経営健全化を最優先していたため小修繕等で対応してきたが、平成25年度より老朽化している浄水場機器の更新を行い令和6年度の完了見込みとなっている。平成27年度から行っている配水管等の更新事業については、長期的な計画での事業継続となっている。そのため企業債残高対給水収益比率は高くなる見込みにある。管路更新率については、管路更新工事に着手しているため毎年度の工事実績が反映され数値が示されているが、補助金の対象事業費の範囲内で行っているためほぼ横ばいで推移するものと考えられる。
　また、長寿命化計画に基づき島根県において実施される美田ダム更新事業による負担金についても増加する見込みとなっている。</t>
    <rPh sb="58" eb="59">
      <t>オコナ</t>
    </rPh>
    <rPh sb="179" eb="182">
      <t>マイネンド</t>
    </rPh>
    <rPh sb="183" eb="185">
      <t>コウジ</t>
    </rPh>
    <rPh sb="185" eb="187">
      <t>ジッセキ</t>
    </rPh>
    <rPh sb="188" eb="190">
      <t>ハンエイ</t>
    </rPh>
    <rPh sb="192" eb="194">
      <t>スウチ</t>
    </rPh>
    <rPh sb="195" eb="196">
      <t>シメ</t>
    </rPh>
    <rPh sb="203" eb="205">
      <t>ホジョ</t>
    </rPh>
    <rPh sb="205" eb="206">
      <t>キン</t>
    </rPh>
    <rPh sb="207" eb="209">
      <t>タイショウ</t>
    </rPh>
    <rPh sb="209" eb="211">
      <t>ジギョウ</t>
    </rPh>
    <rPh sb="211" eb="212">
      <t>ヒ</t>
    </rPh>
    <rPh sb="213" eb="216">
      <t>ハンイナイ</t>
    </rPh>
    <rPh sb="217" eb="218">
      <t>オコナ</t>
    </rPh>
    <rPh sb="226" eb="227">
      <t>ヨコ</t>
    </rPh>
    <rPh sb="230" eb="232">
      <t>スイイ</t>
    </rPh>
    <rPh sb="237" eb="238">
      <t>カンガ</t>
    </rPh>
    <phoneticPr fontId="4"/>
  </si>
  <si>
    <t>　平成25年度から老朽化施設の改修を順次開始し、平成27年度からは長期事業の管路更新に着手していることから、給水原価の上昇は避けられない状況にある。
　そのため、適正な料金収入を確保し、安心安全な飲料用水を確保するため、施設の統合等も含め老朽化施設の改修を計画的に進めていく。</t>
  </si>
  <si>
    <t>　当町は小規模な離島の自治体で、地形は火山島特有の高低起伏の著しい山地丘陵によって大部分を占めている。内海に面した平地に集落が密集しており、国勢調査では昭和35年に6,753人いた人口が令和3年には2,668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ところから、管路更新事業を進めるにつれ今後は企業債借入が増加することにより、地方債償還金も上昇するため給水原価が増加することで料金回収率が低下してくる見込みにある。現在は類似団体平均と比べて良い数値となっているものの、今後は注視すべき指標となる。
　今後の動向としては、人口の減少や節水意識の向上の影響かと思われるが、料金収入は漸減傾向にある。上記のことから、料金収入の改定を検討する段階にきている。
　また、今後は管路更新に係る事業を長期的に実施するため、企業債残高が増加するのは避けられない状況にある。</t>
    <rPh sb="93" eb="95">
      <t>レイワ</t>
    </rPh>
    <rPh sb="322" eb="324">
      <t>ゾウカ</t>
    </rPh>
    <rPh sb="332" eb="335">
      <t>チホウサイ</t>
    </rPh>
    <rPh sb="335" eb="337">
      <t>ショウカン</t>
    </rPh>
    <rPh sb="337" eb="338">
      <t>キン</t>
    </rPh>
    <rPh sb="339" eb="341">
      <t>ジョウショウ</t>
    </rPh>
    <rPh sb="345" eb="347">
      <t>キュウスイ</t>
    </rPh>
    <rPh sb="347" eb="349">
      <t>ゲンカ</t>
    </rPh>
    <rPh sb="350" eb="35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</si>
</sst>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2.41</c:v>
                </c:pt>
              </c:numCache>
            </c:numRef>
          </c:val>
          <c:extLst>
            <c:ext xmlns:c16="http://schemas.microsoft.com/office/drawing/2014/chart" uri="{C3380CC4-5D6E-409C-BE32-E72D297353CC}">
              <c16:uniqueId val="{00000000-FED5-4F63-B07A-649E5E24D7C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ED5-4F63-B07A-649E5E24D7C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43.37</c:v>
                </c:pt>
                <c:pt idx="1">
                  <c:v>40.159999999999997</c:v>
                </c:pt>
                <c:pt idx="2">
                  <c:v>38.47</c:v>
                </c:pt>
                <c:pt idx="3">
                  <c:v>41.81</c:v>
                </c:pt>
                <c:pt idx="4">
                  <c:v>38.85</c:v>
                </c:pt>
              </c:numCache>
            </c:numRef>
          </c:val>
          <c:extLst>
            <c:ext xmlns:c16="http://schemas.microsoft.com/office/drawing/2014/chart" uri="{C3380CC4-5D6E-409C-BE32-E72D297353CC}">
              <c16:uniqueId val="{00000000-E1D1-4EA7-AB29-A04A73179B8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1D1-4EA7-AB29-A04A73179B8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82.54</c:v>
                </c:pt>
                <c:pt idx="1">
                  <c:v>86.58</c:v>
                </c:pt>
                <c:pt idx="2">
                  <c:v>87.74</c:v>
                </c:pt>
                <c:pt idx="3">
                  <c:v>80.650000000000006</c:v>
                </c:pt>
                <c:pt idx="4">
                  <c:v>83.89</c:v>
                </c:pt>
              </c:numCache>
            </c:numRef>
          </c:val>
          <c:extLst>
            <c:ext xmlns:c16="http://schemas.microsoft.com/office/drawing/2014/chart" uri="{C3380CC4-5D6E-409C-BE32-E72D297353CC}">
              <c16:uniqueId val="{00000000-7128-4BAA-B907-8314F579534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128-4BAA-B907-8314F579534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82.5</c:v>
                </c:pt>
                <c:pt idx="1">
                  <c:v>99.16</c:v>
                </c:pt>
                <c:pt idx="2">
                  <c:v>87.22</c:v>
                </c:pt>
                <c:pt idx="3">
                  <c:v>87</c:v>
                </c:pt>
                <c:pt idx="4">
                  <c:v>80.41</c:v>
                </c:pt>
              </c:numCache>
            </c:numRef>
          </c:val>
          <c:extLst>
            <c:ext xmlns:c16="http://schemas.microsoft.com/office/drawing/2014/chart" uri="{C3380CC4-5D6E-409C-BE32-E72D297353CC}">
              <c16:uniqueId val="{00000000-930D-4F03-90BA-73DB13F0409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930D-4F03-90BA-73DB13F0409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9-42EF-AB7C-00359E3FEF4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9-42EF-AB7C-00359E3FEF4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E9-40D7-A379-3B373A44AD7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9-40D7-A379-3B373A44AD7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3-474C-A59B-0AEEC39361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3-474C-A59B-0AEEC39361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1-402A-989E-E0170AE921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1-402A-989E-E0170AE921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910.07</c:v>
                </c:pt>
                <c:pt idx="1">
                  <c:v>925.77</c:v>
                </c:pt>
                <c:pt idx="2">
                  <c:v>973.93</c:v>
                </c:pt>
                <c:pt idx="3">
                  <c:v>1038.8800000000001</c:v>
                </c:pt>
                <c:pt idx="4">
                  <c:v>1066.8599999999999</c:v>
                </c:pt>
              </c:numCache>
            </c:numRef>
          </c:val>
          <c:extLst>
            <c:ext xmlns:c16="http://schemas.microsoft.com/office/drawing/2014/chart" uri="{C3380CC4-5D6E-409C-BE32-E72D297353CC}">
              <c16:uniqueId val="{00000000-047E-4BA1-91BB-8CEA52B3FD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47E-4BA1-91BB-8CEA52B3FD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74.739999999999995</c:v>
                </c:pt>
                <c:pt idx="1">
                  <c:v>79.59</c:v>
                </c:pt>
                <c:pt idx="2">
                  <c:v>74.53</c:v>
                </c:pt>
                <c:pt idx="3">
                  <c:v>73.12</c:v>
                </c:pt>
                <c:pt idx="4">
                  <c:v>64.59</c:v>
                </c:pt>
              </c:numCache>
            </c:numRef>
          </c:val>
          <c:extLst>
            <c:ext xmlns:c16="http://schemas.microsoft.com/office/drawing/2014/chart" uri="{C3380CC4-5D6E-409C-BE32-E72D297353CC}">
              <c16:uniqueId val="{00000000-02B3-420D-ABBD-96F8B4347C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02B3-420D-ABBD-96F8B4347C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323.77999999999997</c:v>
                </c:pt>
                <c:pt idx="1">
                  <c:v>308.11</c:v>
                </c:pt>
                <c:pt idx="2">
                  <c:v>330.33</c:v>
                </c:pt>
                <c:pt idx="3">
                  <c:v>340.08</c:v>
                </c:pt>
                <c:pt idx="4">
                  <c:v>384.82</c:v>
                </c:pt>
              </c:numCache>
            </c:numRef>
          </c:val>
          <c:extLst>
            <c:ext xmlns:c16="http://schemas.microsoft.com/office/drawing/2014/chart" uri="{C3380CC4-5D6E-409C-BE32-E72D297353CC}">
              <c16:uniqueId val="{00000000-A8D3-4ACF-8D5B-BB2D0FF87F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A8D3-4ACF-8D5B-BB2D0FF87F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西ノ島町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2668</v>
      </c>
      <c r="AM8" s="37"/>
      <c r="AN8" s="37"/>
      <c r="AO8" s="37"/>
      <c r="AP8" s="37"/>
      <c r="AQ8" s="37"/>
      <c r="AR8" s="37"/>
      <c r="AS8" s="37"/>
      <c r="AT8" s="38">
        <f>データ!$S$6</f>
        <v>55.96</v>
      </c>
      <c r="AU8" s="38"/>
      <c r="AV8" s="38"/>
      <c r="AW8" s="38"/>
      <c r="AX8" s="38"/>
      <c r="AY8" s="38"/>
      <c r="AZ8" s="38"/>
      <c r="BA8" s="38"/>
      <c r="BB8" s="38">
        <f>データ!$T$6</f>
        <v>47.68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4576</v>
      </c>
      <c r="X10" s="37"/>
      <c r="Y10" s="37"/>
      <c r="Z10" s="37"/>
      <c r="AA10" s="37"/>
      <c r="AB10" s="37"/>
      <c r="AC10" s="37"/>
      <c r="AD10" s="2"/>
      <c r="AE10" s="2"/>
      <c r="AF10" s="2"/>
      <c r="AG10" s="2"/>
      <c r="AH10" s="2"/>
      <c r="AI10" s="2"/>
      <c r="AJ10" s="2"/>
      <c r="AK10" s="2"/>
      <c r="AL10" s="37">
        <f>データ!$U$6</f>
        <v>2616</v>
      </c>
      <c r="AM10" s="37"/>
      <c r="AN10" s="37"/>
      <c r="AO10" s="37"/>
      <c r="AP10" s="37"/>
      <c r="AQ10" s="37"/>
      <c r="AR10" s="37"/>
      <c r="AS10" s="37"/>
      <c r="AT10" s="38">
        <f>データ!$V$6</f>
        <v>4</v>
      </c>
      <c r="AU10" s="38"/>
      <c r="AV10" s="38"/>
      <c r="AW10" s="38"/>
      <c r="AX10" s="38"/>
      <c r="AY10" s="38"/>
      <c r="AZ10" s="38"/>
      <c r="BA10" s="38"/>
      <c r="BB10" s="38">
        <f>データ!$W$6</f>
        <v>654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jFlos9HC1gpLlWJ6h0wyv9xuThqO1OMpEthoe1OFVcUH2LNX/t1lUoYfNrOcM1aDRG3PjWxrk0sBC9D7VRqAeA==" saltValue="wCd3EiFs3Z0KS7kj3wKP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325261</v>
      </c>
      <c r="D6" s="20">
        <f t="shared" si="3"/>
        <v>47</v>
      </c>
      <c r="E6" s="20">
        <f t="shared" si="3"/>
        <v>1</v>
      </c>
      <c r="F6" s="20">
        <f t="shared" si="3"/>
        <v>0</v>
      </c>
      <c r="G6" s="20">
        <f t="shared" si="3"/>
        <v>0</v>
      </c>
      <c r="H6" s="20" t="str">
        <f t="shared" si="3"/>
        <v>島根県　西ノ島町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4576</v>
      </c>
      <c r="R6" s="21">
        <f t="shared" si="3"/>
        <v>2668</v>
      </c>
      <c r="S6" s="21">
        <f t="shared" si="3"/>
        <v>55.96</v>
      </c>
      <c r="T6" s="21">
        <f t="shared" si="3"/>
        <v>47.68</v>
      </c>
      <c r="U6" s="21">
        <f t="shared" si="3"/>
        <v>2616</v>
      </c>
      <c r="V6" s="21">
        <f t="shared" si="3"/>
        <v>4</v>
      </c>
      <c r="W6" s="21">
        <f t="shared" si="3"/>
        <v>654</v>
      </c>
      <c r="X6" s="22">
        <f>IF(X7="",NA(),X7)</f>
        <v>82.5</v>
      </c>
      <c r="Y6" s="22">
        <f t="shared" ref="Y6:AG6" si="4">IF(Y7="",NA(),Y7)</f>
        <v>99.16</v>
      </c>
      <c r="Z6" s="22">
        <f t="shared" si="4"/>
        <v>87.22</v>
      </c>
      <c r="AA6" s="22">
        <f t="shared" si="4"/>
        <v>87</v>
      </c>
      <c r="AB6" s="22">
        <f t="shared" si="4"/>
        <v>80.41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910.07</v>
      </c>
      <c r="BF6" s="22">
        <f t="shared" ref="BF6:BN6" si="7">IF(BF7="",NA(),BF7)</f>
        <v>925.77</v>
      </c>
      <c r="BG6" s="22">
        <f t="shared" si="7"/>
        <v>973.93</v>
      </c>
      <c r="BH6" s="22">
        <f t="shared" si="7"/>
        <v>1038.8800000000001</v>
      </c>
      <c r="BI6" s="22">
        <f t="shared" si="7"/>
        <v>1066.8599999999999</v>
      </c>
      <c r="BJ6" s="22">
        <f t="shared" si="7"/>
        <v>1061.58</v>
      </c>
      <c r="BK6" s="22">
        <f t="shared" si="7"/>
        <v>1007.7</v>
      </c>
      <c r="BL6" s="22">
        <f t="shared" si="7"/>
        <v>1018.52</v>
      </c>
      <c r="BM6" s="22">
        <f t="shared" si="7"/>
        <v>949.61</v>
      </c>
      <c r="BN6" s="22">
        <f t="shared" si="7"/>
        <v>918.84</v>
      </c>
      <c r="BO6" s="21" t="str">
        <f>IF(BO7="","",IF(BO7="-","【-】","【"&amp;SUBSTITUTE(TEXT(BO7,"#,##0.00"),"-","△")&amp;"】"))</f>
        <v>【940.88】</v>
      </c>
      <c r="BP6" s="22">
        <f>IF(BP7="",NA(),BP7)</f>
        <v>74.739999999999995</v>
      </c>
      <c r="BQ6" s="22">
        <f t="shared" ref="BQ6:BY6" si="8">IF(BQ7="",NA(),BQ7)</f>
        <v>79.59</v>
      </c>
      <c r="BR6" s="22">
        <f t="shared" si="8"/>
        <v>74.53</v>
      </c>
      <c r="BS6" s="22">
        <f t="shared" si="8"/>
        <v>73.12</v>
      </c>
      <c r="BT6" s="22">
        <f t="shared" si="8"/>
        <v>64.59</v>
      </c>
      <c r="BU6" s="22">
        <f t="shared" si="8"/>
        <v>58.52</v>
      </c>
      <c r="BV6" s="22">
        <f t="shared" si="8"/>
        <v>59.22</v>
      </c>
      <c r="BW6" s="22">
        <f t="shared" si="8"/>
        <v>58.79</v>
      </c>
      <c r="BX6" s="22">
        <f t="shared" si="8"/>
        <v>58.41</v>
      </c>
      <c r="BY6" s="22">
        <f t="shared" si="8"/>
        <v>58.27</v>
      </c>
      <c r="BZ6" s="21" t="str">
        <f>IF(BZ7="","",IF(BZ7="-","【-】","【"&amp;SUBSTITUTE(TEXT(BZ7,"#,##0.00"),"-","△")&amp;"】"))</f>
        <v>【54.59】</v>
      </c>
      <c r="CA6" s="22">
        <f>IF(CA7="",NA(),CA7)</f>
        <v>323.77999999999997</v>
      </c>
      <c r="CB6" s="22">
        <f t="shared" ref="CB6:CJ6" si="9">IF(CB7="",NA(),CB7)</f>
        <v>308.11</v>
      </c>
      <c r="CC6" s="22">
        <f t="shared" si="9"/>
        <v>330.33</v>
      </c>
      <c r="CD6" s="22">
        <f t="shared" si="9"/>
        <v>340.08</v>
      </c>
      <c r="CE6" s="22">
        <f t="shared" si="9"/>
        <v>384.82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43.37</v>
      </c>
      <c r="CM6" s="22">
        <f t="shared" ref="CM6:CU6" si="10">IF(CM7="",NA(),CM7)</f>
        <v>40.159999999999997</v>
      </c>
      <c r="CN6" s="22">
        <f t="shared" si="10"/>
        <v>38.47</v>
      </c>
      <c r="CO6" s="22">
        <f t="shared" si="10"/>
        <v>41.81</v>
      </c>
      <c r="CP6" s="22">
        <f t="shared" si="10"/>
        <v>38.85</v>
      </c>
      <c r="CQ6" s="22">
        <f t="shared" si="10"/>
        <v>57.3</v>
      </c>
      <c r="CR6" s="22">
        <f t="shared" si="10"/>
        <v>56.76</v>
      </c>
      <c r="CS6" s="22">
        <f t="shared" si="10"/>
        <v>56.04</v>
      </c>
      <c r="CT6" s="22">
        <f t="shared" si="10"/>
        <v>58.52</v>
      </c>
      <c r="CU6" s="22">
        <f t="shared" si="10"/>
        <v>58.88</v>
      </c>
      <c r="CV6" s="21" t="str">
        <f>IF(CV7="","",IF(CV7="-","【-】","【"&amp;SUBSTITUTE(TEXT(CV7,"#,##0.00"),"-","△")&amp;"】"))</f>
        <v>【56.42】</v>
      </c>
      <c r="CW6" s="22">
        <f>IF(CW7="",NA(),CW7)</f>
        <v>82.54</v>
      </c>
      <c r="CX6" s="22">
        <f t="shared" ref="CX6:DF6" si="11">IF(CX7="",NA(),CX7)</f>
        <v>86.58</v>
      </c>
      <c r="CY6" s="22">
        <f t="shared" si="11"/>
        <v>87.74</v>
      </c>
      <c r="CZ6" s="22">
        <f t="shared" si="11"/>
        <v>80.650000000000006</v>
      </c>
      <c r="DA6" s="22">
        <f t="shared" si="11"/>
        <v>83.89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2.41</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325261</v>
      </c>
      <c r="D7" s="24">
        <v>47</v>
      </c>
      <c r="E7" s="24">
        <v>1</v>
      </c>
      <c r="F7" s="24">
        <v>0</v>
      </c>
      <c r="G7" s="24">
        <v>0</v>
      </c>
      <c r="H7" s="24" t="s">
        <v>96</v>
      </c>
      <c r="I7" s="24" t="s">
        <v>97</v>
      </c>
      <c r="J7" s="24" t="s">
        <v>98</v>
      </c>
      <c r="K7" s="24" t="s">
        <v>99</v>
      </c>
      <c r="L7" s="24" t="s">
        <v>100</v>
      </c>
      <c r="M7" s="24" t="s">
        <v>101</v>
      </c>
      <c r="N7" s="25" t="s">
        <v>102</v>
      </c>
      <c r="O7" s="25" t="s">
        <v>103</v>
      </c>
      <c r="P7" s="25">
        <v>100</v>
      </c>
      <c r="Q7" s="25">
        <v>4576</v>
      </c>
      <c r="R7" s="25">
        <v>2668</v>
      </c>
      <c r="S7" s="25">
        <v>55.96</v>
      </c>
      <c r="T7" s="25">
        <v>47.68</v>
      </c>
      <c r="U7" s="25">
        <v>2616</v>
      </c>
      <c r="V7" s="25">
        <v>4</v>
      </c>
      <c r="W7" s="25">
        <v>654</v>
      </c>
      <c r="X7" s="25">
        <v>82.5</v>
      </c>
      <c r="Y7" s="25">
        <v>99.16</v>
      </c>
      <c r="Z7" s="25">
        <v>87.22</v>
      </c>
      <c r="AA7" s="25">
        <v>87</v>
      </c>
      <c r="AB7" s="25">
        <v>80.41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910.07</v>
      </c>
      <c r="BF7" s="25">
        <v>925.77</v>
      </c>
      <c r="BG7" s="25">
        <v>973.93</v>
      </c>
      <c r="BH7" s="25">
        <v>1038.8800000000001</v>
      </c>
      <c r="BI7" s="25">
        <v>1066.8599999999999</v>
      </c>
      <c r="BJ7" s="25">
        <v>1061.58</v>
      </c>
      <c r="BK7" s="25">
        <v>1007.7</v>
      </c>
      <c r="BL7" s="25">
        <v>1018.52</v>
      </c>
      <c r="BM7" s="25">
        <v>949.61</v>
      </c>
      <c r="BN7" s="25">
        <v>918.84</v>
      </c>
      <c r="BO7" s="25">
        <v>940.88</v>
      </c>
      <c r="BP7" s="25">
        <v>74.739999999999995</v>
      </c>
      <c r="BQ7" s="25">
        <v>79.59</v>
      </c>
      <c r="BR7" s="25">
        <v>74.53</v>
      </c>
      <c r="BS7" s="25">
        <v>73.12</v>
      </c>
      <c r="BT7" s="25">
        <v>64.59</v>
      </c>
      <c r="BU7" s="25">
        <v>58.52</v>
      </c>
      <c r="BV7" s="25">
        <v>59.22</v>
      </c>
      <c r="BW7" s="25">
        <v>58.79</v>
      </c>
      <c r="BX7" s="25">
        <v>58.41</v>
      </c>
      <c r="BY7" s="25">
        <v>58.27</v>
      </c>
      <c r="BZ7" s="25">
        <v>54.59</v>
      </c>
      <c r="CA7" s="25">
        <v>323.77999999999997</v>
      </c>
      <c r="CB7" s="25">
        <v>308.11</v>
      </c>
      <c r="CC7" s="25">
        <v>330.33</v>
      </c>
      <c r="CD7" s="25">
        <v>340.08</v>
      </c>
      <c r="CE7" s="25">
        <v>384.82</v>
      </c>
      <c r="CF7" s="25">
        <v>296.3</v>
      </c>
      <c r="CG7" s="25">
        <v>292.89999999999998</v>
      </c>
      <c r="CH7" s="25">
        <v>298.25</v>
      </c>
      <c r="CI7" s="25">
        <v>303.27999999999997</v>
      </c>
      <c r="CJ7" s="25">
        <v>303.81</v>
      </c>
      <c r="CK7" s="25">
        <v>301.2</v>
      </c>
      <c r="CL7" s="25">
        <v>43.37</v>
      </c>
      <c r="CM7" s="25">
        <v>40.159999999999997</v>
      </c>
      <c r="CN7" s="25">
        <v>38.47</v>
      </c>
      <c r="CO7" s="25">
        <v>41.81</v>
      </c>
      <c r="CP7" s="25">
        <v>38.85</v>
      </c>
      <c r="CQ7" s="25">
        <v>57.3</v>
      </c>
      <c r="CR7" s="25">
        <v>56.76</v>
      </c>
      <c r="CS7" s="25">
        <v>56.04</v>
      </c>
      <c r="CT7" s="25">
        <v>58.52</v>
      </c>
      <c r="CU7" s="25">
        <v>58.88</v>
      </c>
      <c r="CV7" s="25">
        <v>56.42</v>
      </c>
      <c r="CW7" s="25">
        <v>82.54</v>
      </c>
      <c r="CX7" s="25">
        <v>86.58</v>
      </c>
      <c r="CY7" s="25">
        <v>87.74</v>
      </c>
      <c r="CZ7" s="25">
        <v>80.650000000000006</v>
      </c>
      <c r="DA7" s="25">
        <v>83.89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2.41</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2023-02-11T03:02:18Z</cp:lastPrinted>
  <dcterms:created xsi:type="dcterms:W3CDTF">2022-12-01T01:11:04Z</dcterms:created>
  <dcterms:modified xsi:type="dcterms:W3CDTF">2023-02-11T03:02:44Z</dcterms:modified>
  <cp:category/>
</cp:coreProperties>
</file>