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Bas104\データ等保存先\220総務課\14 財政\12 公営事業_※年度別フォルダ管理\R4\04 経営分析\07 下水道\提出\"/>
    </mc:Choice>
  </mc:AlternateContent>
  <xr:revisionPtr revIDLastSave="0" documentId="13_ncr:1_{980CBA47-BD0E-4A6B-849F-F8519EBAA5F9}" xr6:coauthVersionLast="36" xr6:coauthVersionMax="36" xr10:uidLastSave="{00000000-0000-0000-0000-000000000000}"/>
  <workbookProtection workbookAlgorithmName="SHA-512" workbookHashValue="HY8aYdrhEB/naM+ObXh7cneC+DMAdbYey+oHcHxhzle/VNEaVFtg1LEz4WsB9gK0pzjp3Apb9wrft54UwJaqow==" workbookSaltValue="5lcgsfo+H5/wYuLjyEZF0Q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AT10" i="4"/>
  <c r="AL10" i="4"/>
  <c r="AD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<sst xmlns="http://schemas.openxmlformats.org/spreadsheetml/2006/main" count="236" uniqueCount="119">
  <si>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</si>
  <si>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</si>
  <si>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</si>
  <si>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</si>
  <si>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</si>
  <si>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</si>
  <si>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</si>
  <si>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</si>
  <si>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</si>
  <si>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</si>
  <si>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</si>
  <si>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</si>
  <si>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</si>
  <si>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</si>
  <si>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</si>
  <si>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</si>
  <si>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</si>
  <si>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</si>
  <si>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</si>
  <si>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</si>
  <si>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</si>
  <si>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</si>
  <si>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</si>
  <si>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</si>
  <si>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</si>
  <si>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</si>
  <si>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</si>
  <si>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</si>
  <si>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</si>
  <si>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</si>
  <si>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</si>
  <si>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</si>
  <si>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</si>
  <si>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</si>
  <si>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</si>
  <si>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</si>
  <si>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</si>
  <si>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</si>
  <si>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</si>
  <si>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</si>
  <si>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</si>
  <si>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</si>
  <si>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</si>
  <si>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</si>
  <si>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</si>
  <si>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</si>
  <si>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</si>
  <si>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</si>
  <si>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</si>
  <si>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</si>
  <si>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</si>
  <si>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</si>
  <si>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</si>
  <si>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</si>
  <si>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</si>
  <si>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</si>
  <si>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</si>
  <si>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</si>
  <si>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</si>
  <si>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</si>
  <si>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</si>
  <si>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</si>
  <si>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</si>
  <si>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</si>
  <si>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</si>
  <si>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</si>
  <si>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</si>
  <si>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</si>
  <si>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</si>
  <si>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</si>
  <si>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</si>
  <si>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</si>
  <si>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</si>
  <si>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</si>
  <si>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</si>
  <si>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</si>
  <si>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</si>
  <si>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</si>
  <si>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</si>
  <si>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</si>
  <si>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</si>
  <si>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</si>
  <si>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</si>
  <si>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</si>
  <si>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</si>
  <si>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</si>
  <si>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</si>
  <si>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</si>
  <si>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</si>
  <si>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</si>
  <si>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</si>
  <si>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</si>
  <si>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</si>
  <si>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</si>
  <si>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</si>
  <si>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</si>
  <si>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</si>
  <si>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</si>
  <si>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吉賀町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</si>
  <si>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</si>
  <si>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</si>
  <si>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</si>
  <si>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</si>
  <si>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</si>
  <si>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</si>
  <si>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</si>
  <si>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</si>
  <si>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</si>
  <si>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</si>
  <si>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</si>
  <si>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</si>
  <si>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</si>
  <si>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</si>
  <si>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</si>
  <si>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</si>
  <si>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</si>
  <si>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①令和４年度から法適用移行したため、令和３年度は打ち切り決算をしている。そのため、費用や他会計繰入金が前年に比べ下がっている。以上のことにより、収益的収支比率は下がっている。
④打ち切り決算により、他会計繰入金が減少したため、企業債残高対事業規模比率は昨年度に比べ上昇した。
⑤打ち切り決算により、費用が減少し、その分繰入金（基準内繰入金）が減少したことにより、汚水処理費が上昇した。そのため、経費回収率は減少している。しかし、下水道使用料は前年に比べ上昇している。
令和３年度は令和２年度に比べ汚水処理費が増加し、年間有収水量が減少している。そのため、⑥汚水処理減価は前年に比べ上昇している。コスト削減を実施し、汚水処理費を抑えた経営が必要である。
⑦施設利用率については、類似団体に比べ高い水準であるが、人口が減少していくため、事業規模を再検討して行く必要がある。
⑧水洗化率については年々上昇しているが、いずれも類似団体に比べると低い水準である。下水道への接続促進を今後とも一層推進していく。
当町では下水道が供用開始してから１９年経過している。⑨管渠の改築については、対策の必要はまだないと思われる。</t>
    <rPh sb="1" eb="3">
      <t>レイワ</t>
    </rPh>
    <rPh sb="4" eb="6">
      <t>ネンド</t>
    </rPh>
    <rPh sb="8" eb="11">
      <t>ホウテキヨウ</t>
    </rPh>
    <rPh sb="11" eb="13">
      <t>イコウ</t>
    </rPh>
    <rPh sb="18" eb="20">
      <t>レイワ</t>
    </rPh>
    <rPh sb="21" eb="23">
      <t>ネンド</t>
    </rPh>
    <rPh sb="24" eb="25">
      <t>ウ</t>
    </rPh>
    <rPh sb="26" eb="27">
      <t>キ</t>
    </rPh>
    <rPh sb="28" eb="30">
      <t>ケッサン</t>
    </rPh>
    <rPh sb="41" eb="43">
      <t>ヒヨウ</t>
    </rPh>
    <rPh sb="44" eb="45">
      <t>タ</t>
    </rPh>
    <rPh sb="45" eb="47">
      <t>カイケイ</t>
    </rPh>
    <rPh sb="47" eb="49">
      <t>クリイレ</t>
    </rPh>
    <rPh sb="49" eb="50">
      <t>キン</t>
    </rPh>
    <rPh sb="51" eb="53">
      <t>ゼンネン</t>
    </rPh>
    <rPh sb="54" eb="55">
      <t>クラ</t>
    </rPh>
    <rPh sb="56" eb="57">
      <t>サ</t>
    </rPh>
    <rPh sb="63" eb="65">
      <t>イジョウ</t>
    </rPh>
    <rPh sb="72" eb="74">
      <t>シュウエキ</t>
    </rPh>
    <rPh sb="74" eb="75">
      <t>テキ</t>
    </rPh>
    <rPh sb="75" eb="77">
      <t>シュウシ</t>
    </rPh>
    <rPh sb="77" eb="79">
      <t>ヒリツ</t>
    </rPh>
    <rPh sb="80" eb="81">
      <t>サ</t>
    </rPh>
    <rPh sb="89" eb="90">
      <t>ウ</t>
    </rPh>
    <rPh sb="91" eb="92">
      <t>キ</t>
    </rPh>
    <rPh sb="93" eb="95">
      <t>ケッサン</t>
    </rPh>
    <rPh sb="99" eb="102">
      <t>タカイケイ</t>
    </rPh>
    <rPh sb="102" eb="105">
      <t>クリイレキン</t>
    </rPh>
    <rPh sb="106" eb="108">
      <t>ゲンショウ</t>
    </rPh>
    <rPh sb="113" eb="116">
      <t>キギョウサイ</t>
    </rPh>
    <rPh sb="116" eb="118">
      <t>ザンダカ</t>
    </rPh>
    <rPh sb="118" eb="119">
      <t>タイ</t>
    </rPh>
    <rPh sb="119" eb="121">
      <t>ジギョウ</t>
    </rPh>
    <rPh sb="121" eb="123">
      <t>キボ</t>
    </rPh>
    <rPh sb="123" eb="125">
      <t>ヒリツ</t>
    </rPh>
    <rPh sb="126" eb="129">
      <t>サクネンド</t>
    </rPh>
    <rPh sb="130" eb="131">
      <t>クラ</t>
    </rPh>
    <rPh sb="132" eb="134">
      <t>ジョウショウ</t>
    </rPh>
    <rPh sb="139" eb="140">
      <t>ウ</t>
    </rPh>
    <rPh sb="141" eb="142">
      <t>キ</t>
    </rPh>
    <rPh sb="143" eb="145">
      <t>ケッサン</t>
    </rPh>
    <rPh sb="149" eb="151">
      <t>ヒヨウ</t>
    </rPh>
    <rPh sb="152" eb="154">
      <t>ゲンショウ</t>
    </rPh>
    <rPh sb="158" eb="159">
      <t>ブン</t>
    </rPh>
    <rPh sb="159" eb="162">
      <t>クリイレキン</t>
    </rPh>
    <rPh sb="163" eb="166">
      <t>キジュンナイ</t>
    </rPh>
    <rPh sb="166" eb="169">
      <t>クリイレキン</t>
    </rPh>
    <rPh sb="171" eb="173">
      <t>ゲンショウ</t>
    </rPh>
    <rPh sb="181" eb="183">
      <t>オスイ</t>
    </rPh>
    <rPh sb="183" eb="186">
      <t>ショリヒ</t>
    </rPh>
    <rPh sb="187" eb="189">
      <t>ジョウショウ</t>
    </rPh>
    <rPh sb="197" eb="199">
      <t>ケイヒ</t>
    </rPh>
    <rPh sb="199" eb="202">
      <t>カイシュウリツ</t>
    </rPh>
    <rPh sb="203" eb="205">
      <t>ゲンショウ</t>
    </rPh>
    <rPh sb="214" eb="217">
      <t>ゲスイドウ</t>
    </rPh>
    <rPh sb="217" eb="220">
      <t>シヨウリョウ</t>
    </rPh>
    <rPh sb="221" eb="223">
      <t>ゼンネン</t>
    </rPh>
    <rPh sb="224" eb="225">
      <t>クラ</t>
    </rPh>
    <rPh sb="226" eb="228">
      <t>ジョウショウ</t>
    </rPh>
    <rPh sb="234" eb="236">
      <t>レイワ</t>
    </rPh>
    <rPh sb="237" eb="239">
      <t>ネンド</t>
    </rPh>
    <rPh sb="240" eb="242">
      <t>レイワ</t>
    </rPh>
    <rPh sb="243" eb="245">
      <t>ネンド</t>
    </rPh>
    <rPh sb="246" eb="247">
      <t>クラ</t>
    </rPh>
    <rPh sb="248" eb="250">
      <t>オスイ</t>
    </rPh>
    <rPh sb="250" eb="253">
      <t>ショリヒ</t>
    </rPh>
    <rPh sb="254" eb="256">
      <t>ゾウカ</t>
    </rPh>
    <rPh sb="258" eb="260">
      <t>ネンカン</t>
    </rPh>
    <rPh sb="260" eb="262">
      <t>ユウシュウ</t>
    </rPh>
    <rPh sb="262" eb="264">
      <t>スイリョウ</t>
    </rPh>
    <rPh sb="265" eb="267">
      <t>ゲンショウ</t>
    </rPh>
    <rPh sb="278" eb="280">
      <t>オスイ</t>
    </rPh>
    <rPh sb="280" eb="282">
      <t>ショリ</t>
    </rPh>
    <rPh sb="282" eb="284">
      <t>ゲンカ</t>
    </rPh>
    <rPh sb="285" eb="287">
      <t>ゼンネン</t>
    </rPh>
    <rPh sb="288" eb="289">
      <t>クラ</t>
    </rPh>
    <rPh sb="290" eb="292">
      <t>ジョウショウ</t>
    </rPh>
    <rPh sb="300" eb="302">
      <t>サクゲン</t>
    </rPh>
    <rPh sb="303" eb="305">
      <t>ジッシ</t>
    </rPh>
    <rPh sb="307" eb="309">
      <t>オスイ</t>
    </rPh>
    <rPh sb="309" eb="312">
      <t>ショリヒ</t>
    </rPh>
    <rPh sb="313" eb="314">
      <t>オサ</t>
    </rPh>
    <rPh sb="316" eb="318">
      <t>ケイエイ</t>
    </rPh>
    <rPh sb="319" eb="321">
      <t>ヒツヨウ</t>
    </rPh>
    <rPh sb="327" eb="329">
      <t>シセツ</t>
    </rPh>
    <rPh sb="329" eb="332">
      <t>リヨウリツ</t>
    </rPh>
    <rPh sb="338" eb="340">
      <t>ルイジ</t>
    </rPh>
    <rPh sb="340" eb="342">
      <t>ダンタイ</t>
    </rPh>
    <rPh sb="343" eb="344">
      <t>クラ</t>
    </rPh>
    <rPh sb="345" eb="346">
      <t>タカ</t>
    </rPh>
    <rPh sb="347" eb="349">
      <t>スイジュン</t>
    </rPh>
    <rPh sb="354" eb="356">
      <t>ジンコウ</t>
    </rPh>
    <rPh sb="357" eb="359">
      <t>ゲンショウ</t>
    </rPh>
    <rPh sb="366" eb="368">
      <t>ジギョウ</t>
    </rPh>
    <rPh sb="368" eb="370">
      <t>キボ</t>
    </rPh>
    <rPh sb="371" eb="374">
      <t>サイケントウ</t>
    </rPh>
    <rPh sb="376" eb="377">
      <t>イ</t>
    </rPh>
    <rPh sb="378" eb="380">
      <t>ヒツヨウ</t>
    </rPh>
    <rPh sb="386" eb="389">
      <t>スイセンカ</t>
    </rPh>
    <rPh sb="389" eb="390">
      <t>リツ</t>
    </rPh>
    <rPh sb="395" eb="397">
      <t>ネンネン</t>
    </rPh>
    <rPh sb="397" eb="399">
      <t>ジョウショウ</t>
    </rPh>
    <rPh sb="409" eb="411">
      <t>ルイジ</t>
    </rPh>
    <rPh sb="411" eb="413">
      <t>ダンタイ</t>
    </rPh>
    <rPh sb="414" eb="415">
      <t>クラ</t>
    </rPh>
    <rPh sb="418" eb="419">
      <t>ヒク</t>
    </rPh>
    <rPh sb="420" eb="422">
      <t>スイジュン</t>
    </rPh>
    <rPh sb="426" eb="429">
      <t>ゲスイドウ</t>
    </rPh>
    <rPh sb="431" eb="433">
      <t>セツゾク</t>
    </rPh>
    <rPh sb="433" eb="435">
      <t>ソクシン</t>
    </rPh>
    <rPh sb="436" eb="438">
      <t>コンゴ</t>
    </rPh>
    <rPh sb="440" eb="442">
      <t>イッソウ</t>
    </rPh>
    <rPh sb="442" eb="444">
      <t>スイシン</t>
    </rPh>
    <rPh sb="450" eb="452">
      <t>トウチョウ</t>
    </rPh>
    <rPh sb="454" eb="457">
      <t>ゲスイドウ</t>
    </rPh>
    <rPh sb="458" eb="460">
      <t>キョウヨウ</t>
    </rPh>
    <rPh sb="460" eb="462">
      <t>カイシ</t>
    </rPh>
    <rPh sb="468" eb="469">
      <t>ネン</t>
    </rPh>
    <rPh sb="469" eb="471">
      <t>ケイカ</t>
    </rPh>
    <rPh sb="477" eb="479">
      <t>カンキョ</t>
    </rPh>
    <rPh sb="480" eb="482">
      <t>カイチク</t>
    </rPh>
    <rPh sb="488" eb="490">
      <t>タイサク</t>
    </rPh>
    <rPh sb="491" eb="493">
      <t>ヒツヨウ</t>
    </rPh>
    <rPh sb="499" eb="500">
      <t>オモ</t>
    </rPh>
    <phoneticPr fontId="4"/>
  </si>
  <si>
    <t xml:space="preserve">　下水処理場や中継ポンプ所において、目立った老朽化は見られない。
しかし、水中ポンプやインバータ等の軽微な故障は発生している。
　今後は、耐用年数が経過する電気設備等を改築・改修していく必要がある。
改築については、ストックマネジメント計画を策定し、計画的に修繕を行っていく。
</t>
    <rPh sb="1" eb="3">
      <t>ゲスイ</t>
    </rPh>
    <rPh sb="3" eb="6">
      <t>ショリジョウ</t>
    </rPh>
    <rPh sb="7" eb="9">
      <t>チュウケイ</t>
    </rPh>
    <rPh sb="12" eb="13">
      <t>ショ</t>
    </rPh>
    <rPh sb="18" eb="20">
      <t>メダ</t>
    </rPh>
    <rPh sb="22" eb="24">
      <t>ロウキュウ</t>
    </rPh>
    <rPh sb="24" eb="25">
      <t>カ</t>
    </rPh>
    <rPh sb="26" eb="27">
      <t>ミ</t>
    </rPh>
    <rPh sb="37" eb="39">
      <t>スイチュウ</t>
    </rPh>
    <rPh sb="48" eb="49">
      <t>ナド</t>
    </rPh>
    <rPh sb="50" eb="52">
      <t>ケイビ</t>
    </rPh>
    <rPh sb="53" eb="55">
      <t>コショウ</t>
    </rPh>
    <rPh sb="56" eb="58">
      <t>ハッセイ</t>
    </rPh>
    <rPh sb="65" eb="67">
      <t>コンゴ</t>
    </rPh>
    <rPh sb="69" eb="71">
      <t>タイヨウ</t>
    </rPh>
    <rPh sb="71" eb="73">
      <t>ネンスウ</t>
    </rPh>
    <rPh sb="78" eb="80">
      <t>デンキ</t>
    </rPh>
    <rPh sb="80" eb="82">
      <t>セツビ</t>
    </rPh>
    <rPh sb="82" eb="83">
      <t>ナド</t>
    </rPh>
    <rPh sb="84" eb="86">
      <t>カイチク</t>
    </rPh>
    <rPh sb="87" eb="89">
      <t>カイシュウ</t>
    </rPh>
    <rPh sb="93" eb="95">
      <t>ヒツヨウ</t>
    </rPh>
    <rPh sb="100" eb="102">
      <t>カイチク</t>
    </rPh>
    <rPh sb="118" eb="120">
      <t>ケイカク</t>
    </rPh>
    <rPh sb="121" eb="123">
      <t>サクテイ</t>
    </rPh>
    <rPh sb="125" eb="128">
      <t>ケイカクテキ</t>
    </rPh>
    <rPh sb="129" eb="131">
      <t>シュウゼン</t>
    </rPh>
    <rPh sb="132" eb="133">
      <t>オコナ</t>
    </rPh>
    <phoneticPr fontId="4"/>
  </si>
  <si>
    <t xml:space="preserve">　当町では年々、人口が減少している。そのため、下水道使用料も今後、減少すると思われる。人口減少に伴い、事業規模を縮小するなどの検討をしていく必要がある。
　改築や改修については、耐用年数が近い処理場の電気設備から実施していく予定である。
将来、管渠や施設の更新があり、多大なコストが見込まれる。経営についてはコスト削減を今以上に実施していく。
</t>
    <rPh sb="1" eb="3">
      <t>トウチョウ</t>
    </rPh>
    <rPh sb="5" eb="7">
      <t>ネンネン</t>
    </rPh>
    <rPh sb="8" eb="10">
      <t>ジンコウ</t>
    </rPh>
    <rPh sb="11" eb="13">
      <t>ゲンショウ</t>
    </rPh>
    <rPh sb="23" eb="26">
      <t>ゲスイドウ</t>
    </rPh>
    <rPh sb="26" eb="29">
      <t>シヨウリョウ</t>
    </rPh>
    <rPh sb="30" eb="32">
      <t>コンゴ</t>
    </rPh>
    <rPh sb="33" eb="35">
      <t>ゲンショウ</t>
    </rPh>
    <rPh sb="38" eb="39">
      <t>オモ</t>
    </rPh>
    <rPh sb="43" eb="45">
      <t>ジンコウ</t>
    </rPh>
    <rPh sb="45" eb="47">
      <t>ゲンショウ</t>
    </rPh>
    <rPh sb="48" eb="49">
      <t>トモナ</t>
    </rPh>
    <rPh sb="51" eb="53">
      <t>ジギョウ</t>
    </rPh>
    <rPh sb="53" eb="55">
      <t>キボ</t>
    </rPh>
    <rPh sb="56" eb="58">
      <t>シュクショウ</t>
    </rPh>
    <rPh sb="63" eb="65">
      <t>ケントウ</t>
    </rPh>
    <rPh sb="70" eb="72">
      <t>ヒツヨウ</t>
    </rPh>
    <rPh sb="78" eb="80">
      <t>カイチク</t>
    </rPh>
    <rPh sb="81" eb="83">
      <t>カイシュウ</t>
    </rPh>
    <rPh sb="89" eb="91">
      <t>タイヨウ</t>
    </rPh>
    <rPh sb="91" eb="93">
      <t>ネンスウ</t>
    </rPh>
    <rPh sb="94" eb="95">
      <t>チカ</t>
    </rPh>
    <rPh sb="100" eb="102">
      <t>デンキ</t>
    </rPh>
    <rPh sb="102" eb="104">
      <t>セツビ</t>
    </rPh>
    <rPh sb="106" eb="108">
      <t>ジッシ</t>
    </rPh>
    <rPh sb="112" eb="114">
      <t>ヨテイ</t>
    </rPh>
    <rPh sb="119" eb="121">
      <t>ショウライ</t>
    </rPh>
    <rPh sb="122" eb="124">
      <t>カンキョ</t>
    </rPh>
    <rPh sb="125" eb="127">
      <t>シセツ</t>
    </rPh>
    <rPh sb="128" eb="130">
      <t>コウシン</t>
    </rPh>
    <rPh sb="134" eb="136">
      <t>タダイ</t>
    </rPh>
    <rPh sb="141" eb="143">
      <t>ミコ</t>
    </rPh>
    <rPh sb="147" eb="149">
      <t>ケイエイ</t>
    </rPh>
    <rPh sb="157" eb="159">
      <t>サクゲン</t>
    </rPh>
    <rPh sb="160" eb="163">
      <t>イマイジョウ</t>
    </rPh>
    <rPh sb="164" eb="166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</si>
</sst>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8-4DC6-8C17-80BFB89E1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8-4DC6-8C17-80BFB89E1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49.44</c:v>
                </c:pt>
                <c:pt idx="1">
                  <c:v>50.38</c:v>
                </c:pt>
                <c:pt idx="2">
                  <c:v>51.75</c:v>
                </c:pt>
                <c:pt idx="3">
                  <c:v>52</c:v>
                </c:pt>
                <c:pt idx="4">
                  <c:v>50.25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4-433F-AE1C-14B944AE5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37.08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4-433F-AE1C-14B944AE5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69.849999999999994</c:v>
                </c:pt>
                <c:pt idx="1">
                  <c:v>71.260000000000005</c:v>
                </c:pt>
                <c:pt idx="2">
                  <c:v>73.41</c:v>
                </c:pt>
                <c:pt idx="3">
                  <c:v>74.23</c:v>
                </c:pt>
                <c:pt idx="4">
                  <c:v>75.23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C-4575-804D-9A2865A9C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67.22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C-4575-804D-9A2865A9C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85.51</c:v>
                </c:pt>
                <c:pt idx="1">
                  <c:v>78.61</c:v>
                </c:pt>
                <c:pt idx="2">
                  <c:v>76.59</c:v>
                </c:pt>
                <c:pt idx="3">
                  <c:v>79.05</c:v>
                </c:pt>
                <c:pt idx="4">
                  <c:v>77.17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C-4B5D-8D62-72EE2B52D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0C-4B5D-8D62-72EE2B52D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7-4FE6-AEE3-AFF30DBB4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7-4FE6-AEE3-AFF30DBB4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7-4DE5-BA49-9E5F1E4B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97-4DE5-BA49-9E5F1E4B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B-45F4-A761-E88E26F00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B-45F4-A761-E88E26F00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C-44F9-9565-87507A56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C-44F9-9565-87507A56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590.13</c:v>
                </c:pt>
                <c:pt idx="1">
                  <c:v>435.07</c:v>
                </c:pt>
                <c:pt idx="2">
                  <c:v>717.13</c:v>
                </c:pt>
                <c:pt idx="3">
                  <c:v>613.51</c:v>
                </c:pt>
                <c:pt idx="4">
                  <c:v>989.54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2-4B73-96C3-2B645B94D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1223.96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2-4B73-96C3-2B645B94D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54.38</c:v>
                </c:pt>
                <c:pt idx="1">
                  <c:v>70.67</c:v>
                </c:pt>
                <c:pt idx="2">
                  <c:v>72.58</c:v>
                </c:pt>
                <c:pt idx="3">
                  <c:v>71.55</c:v>
                </c:pt>
                <c:pt idx="4">
                  <c:v>68.06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A-41F3-A88A-E4DC39575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61.54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A-41F3-A88A-E4DC39575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238.41</c:v>
                </c:pt>
                <c:pt idx="1">
                  <c:v>183.31</c:v>
                </c:pt>
                <c:pt idx="2">
                  <c:v>181.47</c:v>
                </c:pt>
                <c:pt idx="3">
                  <c:v>185.98</c:v>
                </c:pt>
                <c:pt idx="4">
                  <c:v>209.3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0-4F00-AA01-F7FA09480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267.86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0-4F00-AA01-F7FA09480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C58" zoomScale="130" zoomScaleNormal="13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島根県　吉賀町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5948</v>
      </c>
      <c r="AM8" s="45"/>
      <c r="AN8" s="45"/>
      <c r="AO8" s="45"/>
      <c r="AP8" s="45"/>
      <c r="AQ8" s="45"/>
      <c r="AR8" s="45"/>
      <c r="AS8" s="45"/>
      <c r="AT8" s="46">
        <f>データ!T6</f>
        <v>336.5</v>
      </c>
      <c r="AU8" s="46"/>
      <c r="AV8" s="46"/>
      <c r="AW8" s="46"/>
      <c r="AX8" s="46"/>
      <c r="AY8" s="46"/>
      <c r="AZ8" s="46"/>
      <c r="BA8" s="46"/>
      <c r="BB8" s="46">
        <f>データ!U6</f>
        <v>17.68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42.56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3300</v>
      </c>
      <c r="AE10" s="45"/>
      <c r="AF10" s="45"/>
      <c r="AG10" s="45"/>
      <c r="AH10" s="45"/>
      <c r="AI10" s="45"/>
      <c r="AJ10" s="45"/>
      <c r="AK10" s="2"/>
      <c r="AL10" s="45">
        <f>データ!V6</f>
        <v>2495</v>
      </c>
      <c r="AM10" s="45"/>
      <c r="AN10" s="45"/>
      <c r="AO10" s="45"/>
      <c r="AP10" s="45"/>
      <c r="AQ10" s="45"/>
      <c r="AR10" s="45"/>
      <c r="AS10" s="45"/>
      <c r="AT10" s="46">
        <f>データ!W6</f>
        <v>1.59</v>
      </c>
      <c r="AU10" s="46"/>
      <c r="AV10" s="46"/>
      <c r="AW10" s="46"/>
      <c r="AX10" s="46"/>
      <c r="AY10" s="46"/>
      <c r="AZ10" s="46"/>
      <c r="BA10" s="46"/>
      <c r="BB10" s="46">
        <f>データ!X6</f>
        <v>1569.18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43</v>
      </c>
      <c r="N86" s="12" t="s">
        <v>43</v>
      </c>
      <c r="O86" s="12" t="str">
        <f>データ!EO6</f>
        <v>【0.15】</v>
      </c>
    </row>
  </sheetData>
  <sheetProtection algorithmName="SHA-512" hashValue="4F5RSli+znenGl9QyHMv1zRkN2xmA6gmQGHeZbGSTSIJ+oOXnHjmFcH/GrGiB2kph6fL7eNxmW8ekPnhJXHqHg==" saltValue="F2Ula2+iZslKDp7coMirO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325058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島根県　吉賀町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42.56</v>
      </c>
      <c r="Q6" s="20">
        <f t="shared" si="3"/>
        <v>100</v>
      </c>
      <c r="R6" s="20">
        <f t="shared" si="3"/>
        <v>3300</v>
      </c>
      <c r="S6" s="20">
        <f t="shared" si="3"/>
        <v>5948</v>
      </c>
      <c r="T6" s="20">
        <f t="shared" si="3"/>
        <v>336.5</v>
      </c>
      <c r="U6" s="20">
        <f t="shared" si="3"/>
        <v>17.68</v>
      </c>
      <c r="V6" s="20">
        <f t="shared" si="3"/>
        <v>2495</v>
      </c>
      <c r="W6" s="20">
        <f t="shared" si="3"/>
        <v>1.59</v>
      </c>
      <c r="X6" s="20">
        <f t="shared" si="3"/>
        <v>1569.18</v>
      </c>
      <c r="Y6" s="21">
        <f>IF(Y7="",NA(),Y7)</f>
        <v>85.51</v>
      </c>
      <c r="Z6" s="21">
        <f t="shared" ref="Z6:AH6" si="4">IF(Z7="",NA(),Z7)</f>
        <v>78.61</v>
      </c>
      <c r="AA6" s="21">
        <f t="shared" si="4"/>
        <v>76.59</v>
      </c>
      <c r="AB6" s="21">
        <f t="shared" si="4"/>
        <v>79.05</v>
      </c>
      <c r="AC6" s="21">
        <f t="shared" si="4"/>
        <v>77.17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590.13</v>
      </c>
      <c r="BG6" s="21">
        <f t="shared" ref="BG6:BO6" si="7">IF(BG7="",NA(),BG7)</f>
        <v>435.07</v>
      </c>
      <c r="BH6" s="21">
        <f t="shared" si="7"/>
        <v>717.13</v>
      </c>
      <c r="BI6" s="21">
        <f t="shared" si="7"/>
        <v>613.51</v>
      </c>
      <c r="BJ6" s="21">
        <f t="shared" si="7"/>
        <v>989.54</v>
      </c>
      <c r="BK6" s="21">
        <f t="shared" si="7"/>
        <v>1223.96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54.38</v>
      </c>
      <c r="BR6" s="21">
        <f t="shared" ref="BR6:BZ6" si="8">IF(BR7="",NA(),BR7)</f>
        <v>70.67</v>
      </c>
      <c r="BS6" s="21">
        <f t="shared" si="8"/>
        <v>72.58</v>
      </c>
      <c r="BT6" s="21">
        <f t="shared" si="8"/>
        <v>71.55</v>
      </c>
      <c r="BU6" s="21">
        <f t="shared" si="8"/>
        <v>68.06</v>
      </c>
      <c r="BV6" s="21">
        <f t="shared" si="8"/>
        <v>61.54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238.41</v>
      </c>
      <c r="CC6" s="21">
        <f t="shared" ref="CC6:CK6" si="9">IF(CC7="",NA(),CC7)</f>
        <v>183.31</v>
      </c>
      <c r="CD6" s="21">
        <f t="shared" si="9"/>
        <v>181.47</v>
      </c>
      <c r="CE6" s="21">
        <f t="shared" si="9"/>
        <v>185.98</v>
      </c>
      <c r="CF6" s="21">
        <f t="shared" si="9"/>
        <v>209.3</v>
      </c>
      <c r="CG6" s="21">
        <f t="shared" si="9"/>
        <v>267.86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49.44</v>
      </c>
      <c r="CN6" s="21">
        <f t="shared" ref="CN6:CV6" si="10">IF(CN7="",NA(),CN7)</f>
        <v>50.38</v>
      </c>
      <c r="CO6" s="21">
        <f t="shared" si="10"/>
        <v>51.75</v>
      </c>
      <c r="CP6" s="21">
        <f t="shared" si="10"/>
        <v>52</v>
      </c>
      <c r="CQ6" s="21">
        <f t="shared" si="10"/>
        <v>50.25</v>
      </c>
      <c r="CR6" s="21">
        <f t="shared" si="10"/>
        <v>37.08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69.849999999999994</v>
      </c>
      <c r="CY6" s="21">
        <f t="shared" ref="CY6:DG6" si="11">IF(CY7="",NA(),CY7)</f>
        <v>71.260000000000005</v>
      </c>
      <c r="CZ6" s="21">
        <f t="shared" si="11"/>
        <v>73.41</v>
      </c>
      <c r="DA6" s="21">
        <f t="shared" si="11"/>
        <v>74.23</v>
      </c>
      <c r="DB6" s="21">
        <f t="shared" si="11"/>
        <v>75.23</v>
      </c>
      <c r="DC6" s="21">
        <f t="shared" si="11"/>
        <v>67.22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325058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42.56</v>
      </c>
      <c r="Q7" s="24">
        <v>100</v>
      </c>
      <c r="R7" s="24">
        <v>3300</v>
      </c>
      <c r="S7" s="24">
        <v>5948</v>
      </c>
      <c r="T7" s="24">
        <v>336.5</v>
      </c>
      <c r="U7" s="24">
        <v>17.68</v>
      </c>
      <c r="V7" s="24">
        <v>2495</v>
      </c>
      <c r="W7" s="24">
        <v>1.59</v>
      </c>
      <c r="X7" s="24">
        <v>1569.18</v>
      </c>
      <c r="Y7" s="24">
        <v>85.51</v>
      </c>
      <c r="Z7" s="24">
        <v>78.61</v>
      </c>
      <c r="AA7" s="24">
        <v>76.59</v>
      </c>
      <c r="AB7" s="24">
        <v>79.05</v>
      </c>
      <c r="AC7" s="24">
        <v>77.17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590.13</v>
      </c>
      <c r="BG7" s="24">
        <v>435.07</v>
      </c>
      <c r="BH7" s="24">
        <v>717.13</v>
      </c>
      <c r="BI7" s="24">
        <v>613.51</v>
      </c>
      <c r="BJ7" s="24">
        <v>989.54</v>
      </c>
      <c r="BK7" s="24">
        <v>1223.96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54.38</v>
      </c>
      <c r="BR7" s="24">
        <v>70.67</v>
      </c>
      <c r="BS7" s="24">
        <v>72.58</v>
      </c>
      <c r="BT7" s="24">
        <v>71.55</v>
      </c>
      <c r="BU7" s="24">
        <v>68.06</v>
      </c>
      <c r="BV7" s="24">
        <v>61.54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238.41</v>
      </c>
      <c r="CC7" s="24">
        <v>183.31</v>
      </c>
      <c r="CD7" s="24">
        <v>181.47</v>
      </c>
      <c r="CE7" s="24">
        <v>185.98</v>
      </c>
      <c r="CF7" s="24">
        <v>209.3</v>
      </c>
      <c r="CG7" s="24">
        <v>267.86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49.44</v>
      </c>
      <c r="CN7" s="24">
        <v>50.38</v>
      </c>
      <c r="CO7" s="24">
        <v>51.75</v>
      </c>
      <c r="CP7" s="24">
        <v>52</v>
      </c>
      <c r="CQ7" s="24">
        <v>50.25</v>
      </c>
      <c r="CR7" s="24">
        <v>37.08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69.849999999999994</v>
      </c>
      <c r="CY7" s="24">
        <v>71.260000000000005</v>
      </c>
      <c r="CZ7" s="24">
        <v>73.41</v>
      </c>
      <c r="DA7" s="24">
        <v>74.23</v>
      </c>
      <c r="DB7" s="24">
        <v>75.23</v>
      </c>
      <c r="DC7" s="24">
        <v>67.22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2022-12-01T01:52:23Z</dcterms:created>
  <dcterms:modified xsi:type="dcterms:W3CDTF">2023-02-06T10:55:15Z</dcterms:modified>
  <cp:category/>
</cp:coreProperties>
</file>