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ikatsu\Desktop\回答\"/>
    </mc:Choice>
  </mc:AlternateContent>
  <workbookProtection workbookAlgorithmName="SHA-512" workbookHashValue="I8/MwzFLTTOQYV1rOjW6Jv+zWYE1zeyw85nWkjWhbRMKSnahZV44q/XG6B8oxtxBRbPquPEo3dHgDn7z96xhFw==" workbookSaltValue="aMNCkdY8cFdULm5zLY7VJ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<sst xmlns="http://schemas.openxmlformats.org/spreadsheetml/2006/main" count="241" uniqueCount="118">
  <si>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</si>
  <si>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</si>
  <si>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</si>
  <si>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</si>
  <si>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</si>
  <si>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</si>
  <si>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</si>
  <si>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</si>
  <si>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</si>
  <si>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</si>
  <si>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</si>
  <si>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</si>
  <si>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</si>
  <si>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</si>
  <si>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</si>
  <si>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</si>
  <si>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</si>
  <si>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</si>
  <si>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</si>
  <si>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</si>
  <si>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</si>
  <si>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</si>
  <si>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</si>
  <si>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</si>
  <si>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</si>
  <si>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</si>
  <si>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</si>
  <si>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</si>
  <si>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</si>
  <si>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</si>
  <si>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</si>
  <si>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</si>
  <si>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</si>
  <si>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</si>
  <si>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</si>
  <si>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</si>
  <si>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</si>
  <si>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</si>
  <si>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</si>
  <si>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</si>
  <si>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</si>
  <si>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</si>
  <si>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</si>
  <si>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</si>
  <si>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</si>
  <si>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</si>
  <si>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</si>
  <si>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</si>
  <si>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</si>
  <si>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</si>
  <si>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</si>
  <si>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</si>
  <si>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</si>
  <si>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</si>
  <si>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</si>
  <si>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</si>
  <si>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</si>
  <si>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</si>
  <si>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</si>
  <si>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</si>
  <si>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</si>
  <si>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</si>
  <si>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</si>
  <si>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</si>
  <si>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</si>
  <si>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</si>
  <si>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</si>
  <si>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</si>
  <si>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</si>
  <si>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</si>
  <si>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</si>
  <si>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</si>
  <si>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</si>
  <si>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</si>
  <si>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</si>
  <si>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</si>
  <si>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</si>
  <si>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</si>
  <si>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</si>
  <si>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</si>
  <si>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</si>
  <si>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</si>
  <si>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</si>
  <si>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</si>
  <si>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</si>
  <si>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</si>
  <si>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</si>
  <si>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</si>
  <si>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</si>
  <si>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</si>
  <si>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</si>
  <si>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</si>
  <si>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</si>
  <si>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</si>
  <si>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</si>
  <si>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</si>
  <si>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</si>
  <si>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</si>
  <si>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</si>
  <si>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</si>
  <si>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</si>
  <si>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</si>
  <si>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</si>
  <si>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</si>
  <si>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</si>
  <si>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</si>
  <si>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</si>
  <si>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</si>
  <si>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</si>
  <si>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</si>
  <si>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</si>
  <si>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</si>
  <si>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</si>
  <si>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</si>
  <si>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</si>
  <si>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当町の施設規模は類似団体と比較しても小規模であり、使用料金収入にも限界があることから、経営状況は厳しい状況にある。
　このため、使用料金により補えない費用については、一般会計繰入金により補填している状況である。</t>
    <rPh sb="1" eb="2">
      <t>トウ</t>
    </rPh>
    <rPh sb="2" eb="3">
      <t>チョウ</t>
    </rPh>
    <rPh sb="4" eb="6">
      <t>シセツ</t>
    </rPh>
    <rPh sb="6" eb="8">
      <t>キボ</t>
    </rPh>
    <rPh sb="9" eb="11">
      <t>ルイジ</t>
    </rPh>
    <rPh sb="11" eb="13">
      <t>ダンタイ</t>
    </rPh>
    <rPh sb="14" eb="16">
      <t>ヒカク</t>
    </rPh>
    <rPh sb="19" eb="22">
      <t>ショウキボ</t>
    </rPh>
    <rPh sb="26" eb="28">
      <t>シヨウ</t>
    </rPh>
    <rPh sb="28" eb="29">
      <t>リョウ</t>
    </rPh>
    <rPh sb="29" eb="30">
      <t>キン</t>
    </rPh>
    <rPh sb="30" eb="32">
      <t>シュウニュウ</t>
    </rPh>
    <rPh sb="34" eb="36">
      <t>ゲンカイ</t>
    </rPh>
    <rPh sb="44" eb="46">
      <t>ケイエイ</t>
    </rPh>
    <rPh sb="46" eb="48">
      <t>ジョウキョウ</t>
    </rPh>
    <rPh sb="49" eb="50">
      <t>キビ</t>
    </rPh>
    <rPh sb="52" eb="54">
      <t>ジョウキョウ</t>
    </rPh>
    <rPh sb="65" eb="67">
      <t>シヨウ</t>
    </rPh>
    <rPh sb="67" eb="68">
      <t>リョウ</t>
    </rPh>
    <rPh sb="68" eb="69">
      <t>キン</t>
    </rPh>
    <rPh sb="72" eb="73">
      <t>オギナ</t>
    </rPh>
    <rPh sb="76" eb="78">
      <t>ヒヨウ</t>
    </rPh>
    <rPh sb="84" eb="86">
      <t>イッパン</t>
    </rPh>
    <rPh sb="86" eb="88">
      <t>カイケイ</t>
    </rPh>
    <rPh sb="88" eb="90">
      <t>クリイレ</t>
    </rPh>
    <rPh sb="90" eb="91">
      <t>キン</t>
    </rPh>
    <rPh sb="94" eb="96">
      <t>ホテン</t>
    </rPh>
    <rPh sb="100" eb="102">
      <t>ジョウキョウ</t>
    </rPh>
    <phoneticPr fontId="4"/>
  </si>
  <si>
    <t>　経営状況は類似団体と比較しても厳しい状況にあると判断されるが、既に整備も完了し、水洗化率は100％となっているので、これ以上の好転は見込めないのが現状である。
　今後は、維持管理費の削減に努め、使用料金の改定についても検討を行う必要があると判断される。
　しかしながら、改定については下水道料金と同じ料金体系としているため、下水道の使用料金改定と時期を合わせて行う予定である。</t>
    <rPh sb="1" eb="3">
      <t>ケイエイ</t>
    </rPh>
    <rPh sb="3" eb="5">
      <t>ジョウキョウ</t>
    </rPh>
    <rPh sb="6" eb="8">
      <t>ルイジ</t>
    </rPh>
    <rPh sb="8" eb="10">
      <t>ダンタイ</t>
    </rPh>
    <rPh sb="11" eb="13">
      <t>ヒカク</t>
    </rPh>
    <rPh sb="16" eb="17">
      <t>キビ</t>
    </rPh>
    <rPh sb="19" eb="21">
      <t>ジョウキョウ</t>
    </rPh>
    <rPh sb="25" eb="27">
      <t>ハンダン</t>
    </rPh>
    <rPh sb="32" eb="33">
      <t>スデ</t>
    </rPh>
    <rPh sb="34" eb="36">
      <t>セイビ</t>
    </rPh>
    <rPh sb="37" eb="39">
      <t>カンリョウ</t>
    </rPh>
    <rPh sb="41" eb="44">
      <t>スイセンカ</t>
    </rPh>
    <rPh sb="44" eb="45">
      <t>リツ</t>
    </rPh>
    <rPh sb="61" eb="63">
      <t>イジョウ</t>
    </rPh>
    <rPh sb="64" eb="66">
      <t>コウテン</t>
    </rPh>
    <rPh sb="67" eb="69">
      <t>ミコ</t>
    </rPh>
    <rPh sb="74" eb="76">
      <t>ゲンジョウ</t>
    </rPh>
    <rPh sb="82" eb="84">
      <t>コンゴ</t>
    </rPh>
    <rPh sb="86" eb="88">
      <t>イジ</t>
    </rPh>
    <rPh sb="88" eb="91">
      <t>カンリヒ</t>
    </rPh>
    <rPh sb="92" eb="94">
      <t>サクゲン</t>
    </rPh>
    <rPh sb="95" eb="96">
      <t>ツト</t>
    </rPh>
    <rPh sb="98" eb="100">
      <t>シヨウ</t>
    </rPh>
    <rPh sb="100" eb="101">
      <t>リョウ</t>
    </rPh>
    <rPh sb="101" eb="102">
      <t>キン</t>
    </rPh>
    <rPh sb="103" eb="105">
      <t>カイテイ</t>
    </rPh>
    <rPh sb="110" eb="112">
      <t>ケントウ</t>
    </rPh>
    <rPh sb="113" eb="114">
      <t>オコナ</t>
    </rPh>
    <rPh sb="115" eb="117">
      <t>ヒツヨウ</t>
    </rPh>
    <rPh sb="121" eb="123">
      <t>ハンダン</t>
    </rPh>
    <rPh sb="136" eb="138">
      <t>カイテイ</t>
    </rPh>
    <rPh sb="143" eb="146">
      <t>ゲスイドウ</t>
    </rPh>
    <rPh sb="146" eb="148">
      <t>リョウキン</t>
    </rPh>
    <rPh sb="149" eb="150">
      <t>オナ</t>
    </rPh>
    <rPh sb="151" eb="153">
      <t>リョウキン</t>
    </rPh>
    <rPh sb="153" eb="155">
      <t>タイケイ</t>
    </rPh>
    <rPh sb="163" eb="166">
      <t>ゲスイドウ</t>
    </rPh>
    <rPh sb="167" eb="169">
      <t>シヨウ</t>
    </rPh>
    <rPh sb="169" eb="171">
      <t>リョウキン</t>
    </rPh>
    <rPh sb="171" eb="173">
      <t>カイテイ</t>
    </rPh>
    <rPh sb="174" eb="176">
      <t>ジキ</t>
    </rPh>
    <rPh sb="177" eb="178">
      <t>ア</t>
    </rPh>
    <rPh sb="181" eb="182">
      <t>オコナ</t>
    </rPh>
    <rPh sb="183" eb="185">
      <t>ヨテイ</t>
    </rPh>
    <phoneticPr fontId="4"/>
  </si>
  <si>
    <t>　管渠については、平成15年に布設されたものが最も古く、現在布設から19年が経過しているが、管渠の標準耐用年数は50年であることから、現在のところ早急な更新の必要はない。
　今後は、定期的な点検等を実施し、管渠等施設の長寿命化を図っていく計画である。</t>
    <rPh sb="1" eb="2">
      <t>カン</t>
    </rPh>
    <rPh sb="2" eb="3">
      <t>ミゾ</t>
    </rPh>
    <rPh sb="9" eb="11">
      <t>ヘイセイ</t>
    </rPh>
    <rPh sb="13" eb="14">
      <t>ネン</t>
    </rPh>
    <rPh sb="15" eb="17">
      <t>フセツ</t>
    </rPh>
    <rPh sb="23" eb="24">
      <t>モット</t>
    </rPh>
    <rPh sb="25" eb="26">
      <t>フル</t>
    </rPh>
    <rPh sb="28" eb="30">
      <t>ゲンザイ</t>
    </rPh>
    <rPh sb="30" eb="32">
      <t>フセツ</t>
    </rPh>
    <rPh sb="36" eb="37">
      <t>ネン</t>
    </rPh>
    <rPh sb="38" eb="40">
      <t>ケイカ</t>
    </rPh>
    <rPh sb="46" eb="47">
      <t>カン</t>
    </rPh>
    <rPh sb="47" eb="48">
      <t>キョ</t>
    </rPh>
    <rPh sb="49" eb="51">
      <t>ヒョウジュン</t>
    </rPh>
    <rPh sb="51" eb="53">
      <t>タイヨウ</t>
    </rPh>
    <rPh sb="53" eb="55">
      <t>ネンスウ</t>
    </rPh>
    <rPh sb="58" eb="59">
      <t>ネン</t>
    </rPh>
    <rPh sb="67" eb="69">
      <t>ゲンザイ</t>
    </rPh>
    <rPh sb="73" eb="75">
      <t>ソウキュウ</t>
    </rPh>
    <rPh sb="76" eb="78">
      <t>コウシン</t>
    </rPh>
    <rPh sb="79" eb="81">
      <t>ヒツヨウ</t>
    </rPh>
    <rPh sb="87" eb="89">
      <t>コンゴ</t>
    </rPh>
    <rPh sb="91" eb="94">
      <t>テイキテキ</t>
    </rPh>
    <rPh sb="95" eb="97">
      <t>テンケン</t>
    </rPh>
    <rPh sb="97" eb="98">
      <t>トウ</t>
    </rPh>
    <rPh sb="99" eb="101">
      <t>ジッシ</t>
    </rPh>
    <rPh sb="103" eb="104">
      <t>カン</t>
    </rPh>
    <rPh sb="104" eb="105">
      <t>キョ</t>
    </rPh>
    <rPh sb="105" eb="106">
      <t>トウ</t>
    </rPh>
    <rPh sb="106" eb="108">
      <t>シセツ</t>
    </rPh>
    <rPh sb="109" eb="110">
      <t>チョウ</t>
    </rPh>
    <rPh sb="110" eb="113">
      <t>ジュミョウカ</t>
    </rPh>
    <rPh sb="114" eb="115">
      <t>ハカ</t>
    </rPh>
    <rPh sb="119" eb="121">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</si>
</sst>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E1-4845-8640-58E88AB30F5C}"/>
            </c:ext>
          </c:extLst>
        </c:ser>
        <c:dLbls>
          <c:showLegendKey val="0"/>
          <c:showVal val="0"/>
          <c:showCatName val="0"/>
          <c:showSerName val="0"/>
          <c:showPercent val="0"/>
          <c:showBubbleSize val="0"/>
        </c:dLbls>
        <c:gapWidth val="150"/>
        <c:axId val="100166568"/>
        <c:axId val="10016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c:v>0.25</c:v>
                </c:pt>
                <c:pt idx="4">
                  <c:v>0.05</c:v>
                </c:pt>
              </c:numCache>
            </c:numRef>
          </c:val>
          <c:smooth val="0"/>
          <c:extLst xmlns:c16r2="http://schemas.microsoft.com/office/drawing/2015/06/chart">
            <c:ext xmlns:c16="http://schemas.microsoft.com/office/drawing/2014/chart" uri="{C3380CC4-5D6E-409C-BE32-E72D297353CC}">
              <c16:uniqueId val="{00000001-C3E1-4845-8640-58E88AB30F5C}"/>
            </c:ext>
          </c:extLst>
        </c:ser>
        <c:dLbls>
          <c:showLegendKey val="0"/>
          <c:showVal val="0"/>
          <c:showCatName val="0"/>
          <c:showSerName val="0"/>
          <c:showPercent val="0"/>
          <c:showBubbleSize val="0"/>
        </c:dLbls>
        <c:marker val="1"/>
        <c:smooth val="0"/>
        <c:axId val="100166568"/>
        <c:axId val="100167744"/>
      </c:lineChart>
      <c:dateAx>
        <c:axId val="100166568"/>
        <c:scaling>
          <c:orientation val="minMax"/>
        </c:scaling>
        <c:delete val="1"/>
        <c:axPos val="b"/>
        <c:numFmt formatCode="&quot;H&quot;yy" sourceLinked="1"/>
        <c:majorTickMark val="none"/>
        <c:minorTickMark val="none"/>
        <c:tickLblPos val="none"/>
        <c:crossAx val="100167744"/>
        <c:crosses val="autoZero"/>
        <c:auto val="1"/>
        <c:lblOffset val="100"/>
        <c:baseTimeUnit val="years"/>
      </c:dateAx>
      <c:valAx>
        <c:axId val="1001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82.61</c:v>
                </c:pt>
                <c:pt idx="1">
                  <c:v>73.91</c:v>
                </c:pt>
                <c:pt idx="2">
                  <c:v>78.260000000000005</c:v>
                </c:pt>
                <c:pt idx="3">
                  <c:v>82.61</c:v>
                </c:pt>
                <c:pt idx="4">
                  <c:v>69.569999999999993</c:v>
                </c:pt>
              </c:numCache>
            </c:numRef>
          </c:val>
          <c:extLst xmlns:c16r2="http://schemas.microsoft.com/office/drawing/2015/06/chart">
            <c:ext xmlns:c16="http://schemas.microsoft.com/office/drawing/2014/chart" uri="{C3380CC4-5D6E-409C-BE32-E72D297353CC}">
              <c16:uniqueId val="{00000000-E5FA-44B6-B05B-90393DA49728}"/>
            </c:ext>
          </c:extLst>
        </c:ser>
        <c:dLbls>
          <c:showLegendKey val="0"/>
          <c:showVal val="0"/>
          <c:showCatName val="0"/>
          <c:showSerName val="0"/>
          <c:showPercent val="0"/>
          <c:showBubbleSize val="0"/>
        </c:dLbls>
        <c:gapWidth val="150"/>
        <c:axId val="296482504"/>
        <c:axId val="29648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54.83</c:v>
                </c:pt>
                <c:pt idx="4">
                  <c:v>66.53</c:v>
                </c:pt>
              </c:numCache>
            </c:numRef>
          </c:val>
          <c:smooth val="0"/>
          <c:extLst xmlns:c16r2="http://schemas.microsoft.com/office/drawing/2015/06/chart">
            <c:ext xmlns:c16="http://schemas.microsoft.com/office/drawing/2014/chart" uri="{C3380CC4-5D6E-409C-BE32-E72D297353CC}">
              <c16:uniqueId val="{00000001-E5FA-44B6-B05B-90393DA49728}"/>
            </c:ext>
          </c:extLst>
        </c:ser>
        <c:dLbls>
          <c:showLegendKey val="0"/>
          <c:showVal val="0"/>
          <c:showCatName val="0"/>
          <c:showSerName val="0"/>
          <c:showPercent val="0"/>
          <c:showBubbleSize val="0"/>
        </c:dLbls>
        <c:marker val="1"/>
        <c:smooth val="0"/>
        <c:axId val="296482504"/>
        <c:axId val="296482896"/>
      </c:lineChart>
      <c:dateAx>
        <c:axId val="296482504"/>
        <c:scaling>
          <c:orientation val="minMax"/>
        </c:scaling>
        <c:delete val="1"/>
        <c:axPos val="b"/>
        <c:numFmt formatCode="&quot;H&quot;yy" sourceLinked="1"/>
        <c:majorTickMark val="none"/>
        <c:minorTickMark val="none"/>
        <c:tickLblPos val="none"/>
        <c:crossAx val="296482896"/>
        <c:crosses val="autoZero"/>
        <c:auto val="1"/>
        <c:lblOffset val="100"/>
        <c:baseTimeUnit val="years"/>
      </c:dateAx>
      <c:valAx>
        <c:axId val="29648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8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54B-4627-8CCA-308DC5BBE5D1}"/>
            </c:ext>
          </c:extLst>
        </c:ser>
        <c:dLbls>
          <c:showLegendKey val="0"/>
          <c:showVal val="0"/>
          <c:showCatName val="0"/>
          <c:showSerName val="0"/>
          <c:showPercent val="0"/>
          <c:showBubbleSize val="0"/>
        </c:dLbls>
        <c:gapWidth val="150"/>
        <c:axId val="296484072"/>
        <c:axId val="29648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84.7</c:v>
                </c:pt>
                <c:pt idx="4">
                  <c:v>84.67</c:v>
                </c:pt>
              </c:numCache>
            </c:numRef>
          </c:val>
          <c:smooth val="0"/>
          <c:extLst xmlns:c16r2="http://schemas.microsoft.com/office/drawing/2015/06/chart">
            <c:ext xmlns:c16="http://schemas.microsoft.com/office/drawing/2014/chart" uri="{C3380CC4-5D6E-409C-BE32-E72D297353CC}">
              <c16:uniqueId val="{00000001-F54B-4627-8CCA-308DC5BBE5D1}"/>
            </c:ext>
          </c:extLst>
        </c:ser>
        <c:dLbls>
          <c:showLegendKey val="0"/>
          <c:showVal val="0"/>
          <c:showCatName val="0"/>
          <c:showSerName val="0"/>
          <c:showPercent val="0"/>
          <c:showBubbleSize val="0"/>
        </c:dLbls>
        <c:marker val="1"/>
        <c:smooth val="0"/>
        <c:axId val="296484072"/>
        <c:axId val="296484464"/>
      </c:lineChart>
      <c:dateAx>
        <c:axId val="296484072"/>
        <c:scaling>
          <c:orientation val="minMax"/>
        </c:scaling>
        <c:delete val="1"/>
        <c:axPos val="b"/>
        <c:numFmt formatCode="&quot;H&quot;yy" sourceLinked="1"/>
        <c:majorTickMark val="none"/>
        <c:minorTickMark val="none"/>
        <c:tickLblPos val="none"/>
        <c:crossAx val="296484464"/>
        <c:crosses val="autoZero"/>
        <c:auto val="1"/>
        <c:lblOffset val="100"/>
        <c:baseTimeUnit val="years"/>
      </c:dateAx>
      <c:valAx>
        <c:axId val="29648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8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100.17</c:v>
                </c:pt>
                <c:pt idx="1">
                  <c:v>100.41</c:v>
                </c:pt>
                <c:pt idx="2">
                  <c:v>101.94</c:v>
                </c:pt>
                <c:pt idx="3">
                  <c:v>98.97</c:v>
                </c:pt>
                <c:pt idx="4">
                  <c:v>99.43</c:v>
                </c:pt>
              </c:numCache>
            </c:numRef>
          </c:val>
          <c:extLst xmlns:c16r2="http://schemas.microsoft.com/office/drawing/2015/06/chart">
            <c:ext xmlns:c16="http://schemas.microsoft.com/office/drawing/2014/chart" uri="{C3380CC4-5D6E-409C-BE32-E72D297353CC}">
              <c16:uniqueId val="{00000000-05E8-4E5B-B4FD-34AC4541CB84}"/>
            </c:ext>
          </c:extLst>
        </c:ser>
        <c:dLbls>
          <c:showLegendKey val="0"/>
          <c:showVal val="0"/>
          <c:showCatName val="0"/>
          <c:showSerName val="0"/>
          <c:showPercent val="0"/>
          <c:showBubbleSize val="0"/>
        </c:dLbls>
        <c:gapWidth val="150"/>
        <c:axId val="100168920"/>
        <c:axId val="1001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E8-4E5B-B4FD-34AC4541CB84}"/>
            </c:ext>
          </c:extLst>
        </c:ser>
        <c:dLbls>
          <c:showLegendKey val="0"/>
          <c:showVal val="0"/>
          <c:showCatName val="0"/>
          <c:showSerName val="0"/>
          <c:showPercent val="0"/>
          <c:showBubbleSize val="0"/>
        </c:dLbls>
        <c:marker val="1"/>
        <c:smooth val="0"/>
        <c:axId val="100168920"/>
        <c:axId val="100169312"/>
      </c:lineChart>
      <c:dateAx>
        <c:axId val="100168920"/>
        <c:scaling>
          <c:orientation val="minMax"/>
        </c:scaling>
        <c:delete val="1"/>
        <c:axPos val="b"/>
        <c:numFmt formatCode="&quot;H&quot;yy" sourceLinked="1"/>
        <c:majorTickMark val="none"/>
        <c:minorTickMark val="none"/>
        <c:tickLblPos val="none"/>
        <c:crossAx val="100169312"/>
        <c:crosses val="autoZero"/>
        <c:auto val="1"/>
        <c:lblOffset val="100"/>
        <c:baseTimeUnit val="years"/>
      </c:dateAx>
      <c:valAx>
        <c:axId val="1001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8D-4898-BA68-A9C9CEC8F35D}"/>
            </c:ext>
          </c:extLst>
        </c:ser>
        <c:dLbls>
          <c:showLegendKey val="0"/>
          <c:showVal val="0"/>
          <c:showCatName val="0"/>
          <c:showSerName val="0"/>
          <c:showPercent val="0"/>
          <c:showBubbleSize val="0"/>
        </c:dLbls>
        <c:gapWidth val="150"/>
        <c:axId val="336415272"/>
        <c:axId val="33641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8D-4898-BA68-A9C9CEC8F35D}"/>
            </c:ext>
          </c:extLst>
        </c:ser>
        <c:dLbls>
          <c:showLegendKey val="0"/>
          <c:showVal val="0"/>
          <c:showCatName val="0"/>
          <c:showSerName val="0"/>
          <c:showPercent val="0"/>
          <c:showBubbleSize val="0"/>
        </c:dLbls>
        <c:marker val="1"/>
        <c:smooth val="0"/>
        <c:axId val="336415272"/>
        <c:axId val="336415664"/>
      </c:lineChart>
      <c:dateAx>
        <c:axId val="336415272"/>
        <c:scaling>
          <c:orientation val="minMax"/>
        </c:scaling>
        <c:delete val="1"/>
        <c:axPos val="b"/>
        <c:numFmt formatCode="&quot;H&quot;yy" sourceLinked="1"/>
        <c:majorTickMark val="none"/>
        <c:minorTickMark val="none"/>
        <c:tickLblPos val="none"/>
        <c:crossAx val="336415664"/>
        <c:crosses val="autoZero"/>
        <c:auto val="1"/>
        <c:lblOffset val="100"/>
        <c:baseTimeUnit val="years"/>
      </c:dateAx>
      <c:valAx>
        <c:axId val="33641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1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EC-4841-8CB0-DF6950D6D73E}"/>
            </c:ext>
          </c:extLst>
        </c:ser>
        <c:dLbls>
          <c:showLegendKey val="0"/>
          <c:showVal val="0"/>
          <c:showCatName val="0"/>
          <c:showSerName val="0"/>
          <c:showPercent val="0"/>
          <c:showBubbleSize val="0"/>
        </c:dLbls>
        <c:gapWidth val="150"/>
        <c:axId val="336416840"/>
        <c:axId val="33641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EC-4841-8CB0-DF6950D6D73E}"/>
            </c:ext>
          </c:extLst>
        </c:ser>
        <c:dLbls>
          <c:showLegendKey val="0"/>
          <c:showVal val="0"/>
          <c:showCatName val="0"/>
          <c:showSerName val="0"/>
          <c:showPercent val="0"/>
          <c:showBubbleSize val="0"/>
        </c:dLbls>
        <c:marker val="1"/>
        <c:smooth val="0"/>
        <c:axId val="336416840"/>
        <c:axId val="336417232"/>
      </c:lineChart>
      <c:dateAx>
        <c:axId val="336416840"/>
        <c:scaling>
          <c:orientation val="minMax"/>
        </c:scaling>
        <c:delete val="1"/>
        <c:axPos val="b"/>
        <c:numFmt formatCode="&quot;H&quot;yy" sourceLinked="1"/>
        <c:majorTickMark val="none"/>
        <c:minorTickMark val="none"/>
        <c:tickLblPos val="none"/>
        <c:crossAx val="336417232"/>
        <c:crosses val="autoZero"/>
        <c:auto val="1"/>
        <c:lblOffset val="100"/>
        <c:baseTimeUnit val="years"/>
      </c:dateAx>
      <c:valAx>
        <c:axId val="33641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1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69-4187-85CB-CBF09C837019}"/>
            </c:ext>
          </c:extLst>
        </c:ser>
        <c:dLbls>
          <c:showLegendKey val="0"/>
          <c:showVal val="0"/>
          <c:showCatName val="0"/>
          <c:showSerName val="0"/>
          <c:showPercent val="0"/>
          <c:showBubbleSize val="0"/>
        </c:dLbls>
        <c:gapWidth val="150"/>
        <c:axId val="335957176"/>
        <c:axId val="3359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69-4187-85CB-CBF09C837019}"/>
            </c:ext>
          </c:extLst>
        </c:ser>
        <c:dLbls>
          <c:showLegendKey val="0"/>
          <c:showVal val="0"/>
          <c:showCatName val="0"/>
          <c:showSerName val="0"/>
          <c:showPercent val="0"/>
          <c:showBubbleSize val="0"/>
        </c:dLbls>
        <c:marker val="1"/>
        <c:smooth val="0"/>
        <c:axId val="335957176"/>
        <c:axId val="335957568"/>
      </c:lineChart>
      <c:dateAx>
        <c:axId val="335957176"/>
        <c:scaling>
          <c:orientation val="minMax"/>
        </c:scaling>
        <c:delete val="1"/>
        <c:axPos val="b"/>
        <c:numFmt formatCode="&quot;H&quot;yy" sourceLinked="1"/>
        <c:majorTickMark val="none"/>
        <c:minorTickMark val="none"/>
        <c:tickLblPos val="none"/>
        <c:crossAx val="335957568"/>
        <c:crosses val="autoZero"/>
        <c:auto val="1"/>
        <c:lblOffset val="100"/>
        <c:baseTimeUnit val="years"/>
      </c:dateAx>
      <c:valAx>
        <c:axId val="3359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5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86-4C27-BD61-3D9C1013118C}"/>
            </c:ext>
          </c:extLst>
        </c:ser>
        <c:dLbls>
          <c:showLegendKey val="0"/>
          <c:showVal val="0"/>
          <c:showCatName val="0"/>
          <c:showSerName val="0"/>
          <c:showPercent val="0"/>
          <c:showBubbleSize val="0"/>
        </c:dLbls>
        <c:gapWidth val="150"/>
        <c:axId val="335958744"/>
        <c:axId val="3359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86-4C27-BD61-3D9C1013118C}"/>
            </c:ext>
          </c:extLst>
        </c:ser>
        <c:dLbls>
          <c:showLegendKey val="0"/>
          <c:showVal val="0"/>
          <c:showCatName val="0"/>
          <c:showSerName val="0"/>
          <c:showPercent val="0"/>
          <c:showBubbleSize val="0"/>
        </c:dLbls>
        <c:marker val="1"/>
        <c:smooth val="0"/>
        <c:axId val="335958744"/>
        <c:axId val="335959136"/>
      </c:lineChart>
      <c:dateAx>
        <c:axId val="335958744"/>
        <c:scaling>
          <c:orientation val="minMax"/>
        </c:scaling>
        <c:delete val="1"/>
        <c:axPos val="b"/>
        <c:numFmt formatCode="&quot;H&quot;yy" sourceLinked="1"/>
        <c:majorTickMark val="none"/>
        <c:minorTickMark val="none"/>
        <c:tickLblPos val="none"/>
        <c:crossAx val="335959136"/>
        <c:crosses val="autoZero"/>
        <c:auto val="1"/>
        <c:lblOffset val="100"/>
        <c:baseTimeUnit val="years"/>
      </c:dateAx>
      <c:valAx>
        <c:axId val="3359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5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3256.55</c:v>
                </c:pt>
                <c:pt idx="1">
                  <c:v>3051.73</c:v>
                </c:pt>
                <c:pt idx="2">
                  <c:v>2770.94</c:v>
                </c:pt>
                <c:pt idx="3">
                  <c:v>2486.1999999999998</c:v>
                </c:pt>
                <c:pt idx="4">
                  <c:v>2402.2399999999998</c:v>
                </c:pt>
              </c:numCache>
            </c:numRef>
          </c:val>
          <c:extLst xmlns:c16r2="http://schemas.microsoft.com/office/drawing/2015/06/chart">
            <c:ext xmlns:c16="http://schemas.microsoft.com/office/drawing/2014/chart" uri="{C3380CC4-5D6E-409C-BE32-E72D297353CC}">
              <c16:uniqueId val="{00000000-802F-4C4F-8657-8400CB334279}"/>
            </c:ext>
          </c:extLst>
        </c:ser>
        <c:dLbls>
          <c:showLegendKey val="0"/>
          <c:showVal val="0"/>
          <c:showCatName val="0"/>
          <c:showSerName val="0"/>
          <c:showPercent val="0"/>
          <c:showBubbleSize val="0"/>
        </c:dLbls>
        <c:gapWidth val="150"/>
        <c:axId val="335960312"/>
        <c:axId val="3359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867.83</c:v>
                </c:pt>
                <c:pt idx="4">
                  <c:v>791.76</c:v>
                </c:pt>
              </c:numCache>
            </c:numRef>
          </c:val>
          <c:smooth val="0"/>
          <c:extLst xmlns:c16r2="http://schemas.microsoft.com/office/drawing/2015/06/chart">
            <c:ext xmlns:c16="http://schemas.microsoft.com/office/drawing/2014/chart" uri="{C3380CC4-5D6E-409C-BE32-E72D297353CC}">
              <c16:uniqueId val="{00000001-802F-4C4F-8657-8400CB334279}"/>
            </c:ext>
          </c:extLst>
        </c:ser>
        <c:dLbls>
          <c:showLegendKey val="0"/>
          <c:showVal val="0"/>
          <c:showCatName val="0"/>
          <c:showSerName val="0"/>
          <c:showPercent val="0"/>
          <c:showBubbleSize val="0"/>
        </c:dLbls>
        <c:marker val="1"/>
        <c:smooth val="0"/>
        <c:axId val="335960312"/>
        <c:axId val="335960704"/>
      </c:lineChart>
      <c:dateAx>
        <c:axId val="335960312"/>
        <c:scaling>
          <c:orientation val="minMax"/>
        </c:scaling>
        <c:delete val="1"/>
        <c:axPos val="b"/>
        <c:numFmt formatCode="&quot;H&quot;yy" sourceLinked="1"/>
        <c:majorTickMark val="none"/>
        <c:minorTickMark val="none"/>
        <c:tickLblPos val="none"/>
        <c:crossAx val="335960704"/>
        <c:crosses val="autoZero"/>
        <c:auto val="1"/>
        <c:lblOffset val="100"/>
        <c:baseTimeUnit val="years"/>
      </c:dateAx>
      <c:valAx>
        <c:axId val="3359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6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62.84</c:v>
                </c:pt>
                <c:pt idx="1">
                  <c:v>56.97</c:v>
                </c:pt>
                <c:pt idx="2">
                  <c:v>36.369999999999997</c:v>
                </c:pt>
                <c:pt idx="3">
                  <c:v>37.39</c:v>
                </c:pt>
                <c:pt idx="4">
                  <c:v>46.85</c:v>
                </c:pt>
              </c:numCache>
            </c:numRef>
          </c:val>
          <c:extLst xmlns:c16r2="http://schemas.microsoft.com/office/drawing/2015/06/chart">
            <c:ext xmlns:c16="http://schemas.microsoft.com/office/drawing/2014/chart" uri="{C3380CC4-5D6E-409C-BE32-E72D297353CC}">
              <c16:uniqueId val="{00000000-FFD5-4D07-BE3D-2AF87529AD80}"/>
            </c:ext>
          </c:extLst>
        </c:ser>
        <c:dLbls>
          <c:showLegendKey val="0"/>
          <c:showVal val="0"/>
          <c:showCatName val="0"/>
          <c:showSerName val="0"/>
          <c:showPercent val="0"/>
          <c:showBubbleSize val="0"/>
        </c:dLbls>
        <c:gapWidth val="150"/>
        <c:axId val="296397264"/>
        <c:axId val="29639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57.08</c:v>
                </c:pt>
                <c:pt idx="4">
                  <c:v>56.26</c:v>
                </c:pt>
              </c:numCache>
            </c:numRef>
          </c:val>
          <c:smooth val="0"/>
          <c:extLst xmlns:c16r2="http://schemas.microsoft.com/office/drawing/2015/06/chart">
            <c:ext xmlns:c16="http://schemas.microsoft.com/office/drawing/2014/chart" uri="{C3380CC4-5D6E-409C-BE32-E72D297353CC}">
              <c16:uniqueId val="{00000001-FFD5-4D07-BE3D-2AF87529AD80}"/>
            </c:ext>
          </c:extLst>
        </c:ser>
        <c:dLbls>
          <c:showLegendKey val="0"/>
          <c:showVal val="0"/>
          <c:showCatName val="0"/>
          <c:showSerName val="0"/>
          <c:showPercent val="0"/>
          <c:showBubbleSize val="0"/>
        </c:dLbls>
        <c:marker val="1"/>
        <c:smooth val="0"/>
        <c:axId val="296397264"/>
        <c:axId val="296397656"/>
      </c:lineChart>
      <c:dateAx>
        <c:axId val="296397264"/>
        <c:scaling>
          <c:orientation val="minMax"/>
        </c:scaling>
        <c:delete val="1"/>
        <c:axPos val="b"/>
        <c:numFmt formatCode="&quot;H&quot;yy" sourceLinked="1"/>
        <c:majorTickMark val="none"/>
        <c:minorTickMark val="none"/>
        <c:tickLblPos val="none"/>
        <c:crossAx val="296397656"/>
        <c:crosses val="autoZero"/>
        <c:auto val="1"/>
        <c:lblOffset val="100"/>
        <c:baseTimeUnit val="years"/>
      </c:dateAx>
      <c:valAx>
        <c:axId val="29639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9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262.72000000000003</c:v>
                </c:pt>
                <c:pt idx="1">
                  <c:v>286.26</c:v>
                </c:pt>
                <c:pt idx="2">
                  <c:v>457.13</c:v>
                </c:pt>
                <c:pt idx="3">
                  <c:v>443.48</c:v>
                </c:pt>
                <c:pt idx="4">
                  <c:v>354.17</c:v>
                </c:pt>
              </c:numCache>
            </c:numRef>
          </c:val>
          <c:extLst xmlns:c16r2="http://schemas.microsoft.com/office/drawing/2015/06/chart">
            <c:ext xmlns:c16="http://schemas.microsoft.com/office/drawing/2014/chart" uri="{C3380CC4-5D6E-409C-BE32-E72D297353CC}">
              <c16:uniqueId val="{00000000-3400-4233-8A3E-E26AA0E351A9}"/>
            </c:ext>
          </c:extLst>
        </c:ser>
        <c:dLbls>
          <c:showLegendKey val="0"/>
          <c:showVal val="0"/>
          <c:showCatName val="0"/>
          <c:showSerName val="0"/>
          <c:showPercent val="0"/>
          <c:showBubbleSize val="0"/>
        </c:dLbls>
        <c:gapWidth val="150"/>
        <c:axId val="296398832"/>
        <c:axId val="29639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3400-4233-8A3E-E26AA0E351A9}"/>
            </c:ext>
          </c:extLst>
        </c:ser>
        <c:dLbls>
          <c:showLegendKey val="0"/>
          <c:showVal val="0"/>
          <c:showCatName val="0"/>
          <c:showSerName val="0"/>
          <c:showPercent val="0"/>
          <c:showBubbleSize val="0"/>
        </c:dLbls>
        <c:marker val="1"/>
        <c:smooth val="0"/>
        <c:axId val="296398832"/>
        <c:axId val="296399224"/>
      </c:lineChart>
      <c:dateAx>
        <c:axId val="296398832"/>
        <c:scaling>
          <c:orientation val="minMax"/>
        </c:scaling>
        <c:delete val="1"/>
        <c:axPos val="b"/>
        <c:numFmt formatCode="&quot;H&quot;yy" sourceLinked="1"/>
        <c:majorTickMark val="none"/>
        <c:minorTickMark val="none"/>
        <c:tickLblPos val="none"/>
        <c:crossAx val="296399224"/>
        <c:crosses val="autoZero"/>
        <c:auto val="1"/>
        <c:lblOffset val="100"/>
        <c:baseTimeUnit val="years"/>
      </c:dateAx>
      <c:valAx>
        <c:axId val="29639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9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津和野町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6964</v>
      </c>
      <c r="AM8" s="54"/>
      <c r="AN8" s="54"/>
      <c r="AO8" s="54"/>
      <c r="AP8" s="54"/>
      <c r="AQ8" s="54"/>
      <c r="AR8" s="54"/>
      <c r="AS8" s="54"/>
      <c r="AT8" s="53">
        <f>データ!T6</f>
        <v>307.02999999999997</v>
      </c>
      <c r="AU8" s="53"/>
      <c r="AV8" s="53"/>
      <c r="AW8" s="53"/>
      <c r="AX8" s="53"/>
      <c r="AY8" s="53"/>
      <c r="AZ8" s="53"/>
      <c r="BA8" s="53"/>
      <c r="BB8" s="53">
        <f>データ!U6</f>
        <v>22.68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0.8</v>
      </c>
      <c r="Q10" s="53"/>
      <c r="R10" s="53"/>
      <c r="S10" s="53"/>
      <c r="T10" s="53"/>
      <c r="U10" s="53"/>
      <c r="V10" s="53"/>
      <c r="W10" s="53">
        <f>データ!Q6</f>
        <v>100</v>
      </c>
      <c r="X10" s="53"/>
      <c r="Y10" s="53"/>
      <c r="Z10" s="53"/>
      <c r="AA10" s="53"/>
      <c r="AB10" s="53"/>
      <c r="AC10" s="53"/>
      <c r="AD10" s="54">
        <f>データ!R6</f>
        <v>3190</v>
      </c>
      <c r="AE10" s="54"/>
      <c r="AF10" s="54"/>
      <c r="AG10" s="54"/>
      <c r="AH10" s="54"/>
      <c r="AI10" s="54"/>
      <c r="AJ10" s="54"/>
      <c r="AK10" s="2"/>
      <c r="AL10" s="54">
        <f>データ!V6</f>
        <v>55</v>
      </c>
      <c r="AM10" s="54"/>
      <c r="AN10" s="54"/>
      <c r="AO10" s="54"/>
      <c r="AP10" s="54"/>
      <c r="AQ10" s="54"/>
      <c r="AR10" s="54"/>
      <c r="AS10" s="54"/>
      <c r="AT10" s="53">
        <f>データ!W6</f>
        <v>0.13</v>
      </c>
      <c r="AU10" s="53"/>
      <c r="AV10" s="53"/>
      <c r="AW10" s="53"/>
      <c r="AX10" s="53"/>
      <c r="AY10" s="53"/>
      <c r="AZ10" s="53"/>
      <c r="BA10" s="53"/>
      <c r="BB10" s="53">
        <f>データ!X6</f>
        <v>423.08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05B+HEbA7D8n3f2JoaYlfue8W7bcQbCJlga1RD9MmxDbqKpvV+f6wCDY8lvesFVn2j6EwOMwoCEJyDptlffUyA==" saltValue="ysZnuVRJJWfe6q2/cPkw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325015</v>
      </c>
      <c r="D6" s="19">
        <f t="shared" si="3"/>
        <v>47</v>
      </c>
      <c r="E6" s="19">
        <f t="shared" si="3"/>
        <v>17</v>
      </c>
      <c r="F6" s="19">
        <f t="shared" si="3"/>
        <v>5</v>
      </c>
      <c r="G6" s="19">
        <f t="shared" si="3"/>
        <v>0</v>
      </c>
      <c r="H6" s="19" t="str">
        <f t="shared" si="3"/>
        <v>島根県　津和野町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0.8</v>
      </c>
      <c r="Q6" s="20">
        <f t="shared" si="3"/>
        <v>100</v>
      </c>
      <c r="R6" s="20">
        <f t="shared" si="3"/>
        <v>3190</v>
      </c>
      <c r="S6" s="20">
        <f t="shared" si="3"/>
        <v>6964</v>
      </c>
      <c r="T6" s="20">
        <f t="shared" si="3"/>
        <v>307.02999999999997</v>
      </c>
      <c r="U6" s="20">
        <f t="shared" si="3"/>
        <v>22.68</v>
      </c>
      <c r="V6" s="20">
        <f t="shared" si="3"/>
        <v>55</v>
      </c>
      <c r="W6" s="20">
        <f t="shared" si="3"/>
        <v>0.13</v>
      </c>
      <c r="X6" s="20">
        <f t="shared" si="3"/>
        <v>423.08</v>
      </c>
      <c r="Y6" s="21">
        <f>IF(Y7="",NA(),Y7)</f>
        <v>100.17</v>
      </c>
      <c r="Z6" s="21">
        <f t="shared" ref="Z6:AH6" si="4">IF(Z7="",NA(),Z7)</f>
        <v>100.41</v>
      </c>
      <c r="AA6" s="21">
        <f t="shared" si="4"/>
        <v>101.94</v>
      </c>
      <c r="AB6" s="21">
        <f t="shared" si="4"/>
        <v>98.97</v>
      </c>
      <c r="AC6" s="21">
        <f t="shared" si="4"/>
        <v>99.43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3256.55</v>
      </c>
      <c r="BG6" s="21">
        <f t="shared" ref="BG6:BO6" si="7">IF(BG7="",NA(),BG7)</f>
        <v>3051.73</v>
      </c>
      <c r="BH6" s="21">
        <f t="shared" si="7"/>
        <v>2770.94</v>
      </c>
      <c r="BI6" s="21">
        <f t="shared" si="7"/>
        <v>2486.1999999999998</v>
      </c>
      <c r="BJ6" s="21">
        <f t="shared" si="7"/>
        <v>2402.2399999999998</v>
      </c>
      <c r="BK6" s="21">
        <f t="shared" si="7"/>
        <v>982.29</v>
      </c>
      <c r="BL6" s="21">
        <f t="shared" si="7"/>
        <v>713.28</v>
      </c>
      <c r="BM6" s="21">
        <f t="shared" si="7"/>
        <v>673.08</v>
      </c>
      <c r="BN6" s="21">
        <f t="shared" si="7"/>
        <v>867.83</v>
      </c>
      <c r="BO6" s="21">
        <f t="shared" si="7"/>
        <v>791.76</v>
      </c>
      <c r="BP6" s="20" t="str">
        <f>IF(BP7="","",IF(BP7="-","【-】","【"&amp;SUBSTITUTE(TEXT(BP7,"#,##0.00"),"-","△")&amp;"】"))</f>
        <v>【786.37】</v>
      </c>
      <c r="BQ6" s="21">
        <f>IF(BQ7="",NA(),BQ7)</f>
        <v>62.84</v>
      </c>
      <c r="BR6" s="21">
        <f t="shared" ref="BR6:BZ6" si="8">IF(BR7="",NA(),BR7)</f>
        <v>56.97</v>
      </c>
      <c r="BS6" s="21">
        <f t="shared" si="8"/>
        <v>36.369999999999997</v>
      </c>
      <c r="BT6" s="21">
        <f t="shared" si="8"/>
        <v>37.39</v>
      </c>
      <c r="BU6" s="21">
        <f t="shared" si="8"/>
        <v>46.85</v>
      </c>
      <c r="BV6" s="21">
        <f t="shared" si="8"/>
        <v>41.25</v>
      </c>
      <c r="BW6" s="21">
        <f t="shared" si="8"/>
        <v>40.75</v>
      </c>
      <c r="BX6" s="21">
        <f t="shared" si="8"/>
        <v>42.44</v>
      </c>
      <c r="BY6" s="21">
        <f t="shared" si="8"/>
        <v>57.08</v>
      </c>
      <c r="BZ6" s="21">
        <f t="shared" si="8"/>
        <v>56.26</v>
      </c>
      <c r="CA6" s="20" t="str">
        <f>IF(CA7="","",IF(CA7="-","【-】","【"&amp;SUBSTITUTE(TEXT(CA7,"#,##0.00"),"-","△")&amp;"】"))</f>
        <v>【60.65】</v>
      </c>
      <c r="CB6" s="21">
        <f>IF(CB7="",NA(),CB7)</f>
        <v>262.72000000000003</v>
      </c>
      <c r="CC6" s="21">
        <f t="shared" ref="CC6:CK6" si="9">IF(CC7="",NA(),CC7)</f>
        <v>286.26</v>
      </c>
      <c r="CD6" s="21">
        <f t="shared" si="9"/>
        <v>457.13</v>
      </c>
      <c r="CE6" s="21">
        <f t="shared" si="9"/>
        <v>443.48</v>
      </c>
      <c r="CF6" s="21">
        <f t="shared" si="9"/>
        <v>354.17</v>
      </c>
      <c r="CG6" s="21">
        <f t="shared" si="9"/>
        <v>334.48</v>
      </c>
      <c r="CH6" s="21">
        <f t="shared" si="9"/>
        <v>311.70999999999998</v>
      </c>
      <c r="CI6" s="21">
        <f t="shared" si="9"/>
        <v>284.54000000000002</v>
      </c>
      <c r="CJ6" s="21">
        <f t="shared" si="9"/>
        <v>274.99</v>
      </c>
      <c r="CK6" s="21">
        <f t="shared" si="9"/>
        <v>282.08999999999997</v>
      </c>
      <c r="CL6" s="20" t="str">
        <f>IF(CL7="","",IF(CL7="-","【-】","【"&amp;SUBSTITUTE(TEXT(CL7,"#,##0.00"),"-","△")&amp;"】"))</f>
        <v>【256.97】</v>
      </c>
      <c r="CM6" s="21">
        <f>IF(CM7="",NA(),CM7)</f>
        <v>82.61</v>
      </c>
      <c r="CN6" s="21">
        <f t="shared" ref="CN6:CV6" si="10">IF(CN7="",NA(),CN7)</f>
        <v>73.91</v>
      </c>
      <c r="CO6" s="21">
        <f t="shared" si="10"/>
        <v>78.260000000000005</v>
      </c>
      <c r="CP6" s="21">
        <f t="shared" si="10"/>
        <v>82.61</v>
      </c>
      <c r="CQ6" s="21">
        <f t="shared" si="10"/>
        <v>69.569999999999993</v>
      </c>
      <c r="CR6" s="21">
        <f t="shared" si="10"/>
        <v>40.93</v>
      </c>
      <c r="CS6" s="21">
        <f t="shared" si="10"/>
        <v>43.38</v>
      </c>
      <c r="CT6" s="21">
        <f t="shared" si="10"/>
        <v>42.33</v>
      </c>
      <c r="CU6" s="21">
        <f t="shared" si="10"/>
        <v>54.83</v>
      </c>
      <c r="CV6" s="21">
        <f t="shared" si="10"/>
        <v>66.53</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62.73</v>
      </c>
      <c r="DD6" s="21">
        <f t="shared" si="11"/>
        <v>62.02</v>
      </c>
      <c r="DE6" s="21">
        <f t="shared" si="11"/>
        <v>62.5</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0">
        <f t="shared" si="14"/>
        <v>0</v>
      </c>
      <c r="EK6" s="21">
        <f t="shared" si="14"/>
        <v>0.04</v>
      </c>
      <c r="EL6" s="20">
        <f t="shared" si="14"/>
        <v>0</v>
      </c>
      <c r="EM6" s="21">
        <f t="shared" si="14"/>
        <v>0.25</v>
      </c>
      <c r="EN6" s="21">
        <f t="shared" si="14"/>
        <v>0.05</v>
      </c>
      <c r="EO6" s="20" t="str">
        <f>IF(EO7="","",IF(EO7="-","【-】","【"&amp;SUBSTITUTE(TEXT(EO7,"#,##0.00"),"-","△")&amp;"】"))</f>
        <v>【0.03】</v>
      </c>
    </row>
    <row r="7" spans="1:145" s="22" customFormat="1" x14ac:dyDescent="0.15">
      <c r="A7" s="14"/>
      <c r="B7" s="23">
        <v>2021</v>
      </c>
      <c r="C7" s="23">
        <v>325015</v>
      </c>
      <c r="D7" s="23">
        <v>47</v>
      </c>
      <c r="E7" s="23">
        <v>17</v>
      </c>
      <c r="F7" s="23">
        <v>5</v>
      </c>
      <c r="G7" s="23">
        <v>0</v>
      </c>
      <c r="H7" s="23" t="s">
        <v>97</v>
      </c>
      <c r="I7" s="23" t="s">
        <v>98</v>
      </c>
      <c r="J7" s="23" t="s">
        <v>99</v>
      </c>
      <c r="K7" s="23" t="s">
        <v>100</v>
      </c>
      <c r="L7" s="23" t="s">
        <v>101</v>
      </c>
      <c r="M7" s="23" t="s">
        <v>102</v>
      </c>
      <c r="N7" s="24" t="s">
        <v>103</v>
      </c>
      <c r="O7" s="24" t="s">
        <v>104</v>
      </c>
      <c r="P7" s="24">
        <v>0.8</v>
      </c>
      <c r="Q7" s="24">
        <v>100</v>
      </c>
      <c r="R7" s="24">
        <v>3190</v>
      </c>
      <c r="S7" s="24">
        <v>6964</v>
      </c>
      <c r="T7" s="24">
        <v>307.02999999999997</v>
      </c>
      <c r="U7" s="24">
        <v>22.68</v>
      </c>
      <c r="V7" s="24">
        <v>55</v>
      </c>
      <c r="W7" s="24">
        <v>0.13</v>
      </c>
      <c r="X7" s="24">
        <v>423.08</v>
      </c>
      <c r="Y7" s="24">
        <v>100.17</v>
      </c>
      <c r="Z7" s="24">
        <v>100.41</v>
      </c>
      <c r="AA7" s="24">
        <v>101.94</v>
      </c>
      <c r="AB7" s="24">
        <v>98.97</v>
      </c>
      <c r="AC7" s="24">
        <v>99.43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3256.55</v>
      </c>
      <c r="BG7" s="24">
        <v>3051.73</v>
      </c>
      <c r="BH7" s="24">
        <v>2770.94</v>
      </c>
      <c r="BI7" s="24">
        <v>2486.1999999999998</v>
      </c>
      <c r="BJ7" s="24">
        <v>2402.2399999999998</v>
      </c>
      <c r="BK7" s="24">
        <v>982.29</v>
      </c>
      <c r="BL7" s="24">
        <v>713.28</v>
      </c>
      <c r="BM7" s="24">
        <v>673.08</v>
      </c>
      <c r="BN7" s="24">
        <v>867.83</v>
      </c>
      <c r="BO7" s="24">
        <v>791.76</v>
      </c>
      <c r="BP7" s="24">
        <v>786.37</v>
      </c>
      <c r="BQ7" s="24">
        <v>62.84</v>
      </c>
      <c r="BR7" s="24">
        <v>56.97</v>
      </c>
      <c r="BS7" s="24">
        <v>36.369999999999997</v>
      </c>
      <c r="BT7" s="24">
        <v>37.39</v>
      </c>
      <c r="BU7" s="24">
        <v>46.85</v>
      </c>
      <c r="BV7" s="24">
        <v>41.25</v>
      </c>
      <c r="BW7" s="24">
        <v>40.75</v>
      </c>
      <c r="BX7" s="24">
        <v>42.44</v>
      </c>
      <c r="BY7" s="24">
        <v>57.08</v>
      </c>
      <c r="BZ7" s="24">
        <v>56.26</v>
      </c>
      <c r="CA7" s="24">
        <v>60.65</v>
      </c>
      <c r="CB7" s="24">
        <v>262.72000000000003</v>
      </c>
      <c r="CC7" s="24">
        <v>286.26</v>
      </c>
      <c r="CD7" s="24">
        <v>457.13</v>
      </c>
      <c r="CE7" s="24">
        <v>443.48</v>
      </c>
      <c r="CF7" s="24">
        <v>354.17</v>
      </c>
      <c r="CG7" s="24">
        <v>334.48</v>
      </c>
      <c r="CH7" s="24">
        <v>311.70999999999998</v>
      </c>
      <c r="CI7" s="24">
        <v>284.54000000000002</v>
      </c>
      <c r="CJ7" s="24">
        <v>274.99</v>
      </c>
      <c r="CK7" s="24">
        <v>282.08999999999997</v>
      </c>
      <c r="CL7" s="24">
        <v>256.97000000000003</v>
      </c>
      <c r="CM7" s="24">
        <v>82.61</v>
      </c>
      <c r="CN7" s="24">
        <v>73.91</v>
      </c>
      <c r="CO7" s="24">
        <v>78.260000000000005</v>
      </c>
      <c r="CP7" s="24">
        <v>82.61</v>
      </c>
      <c r="CQ7" s="24">
        <v>69.569999999999993</v>
      </c>
      <c r="CR7" s="24">
        <v>40.93</v>
      </c>
      <c r="CS7" s="24">
        <v>43.38</v>
      </c>
      <c r="CT7" s="24">
        <v>42.33</v>
      </c>
      <c r="CU7" s="24">
        <v>54.83</v>
      </c>
      <c r="CV7" s="24">
        <v>66.53</v>
      </c>
      <c r="CW7" s="24">
        <v>61.14</v>
      </c>
      <c r="CX7" s="24">
        <v>100</v>
      </c>
      <c r="CY7" s="24">
        <v>100</v>
      </c>
      <c r="CZ7" s="24">
        <v>100</v>
      </c>
      <c r="DA7" s="24">
        <v>100</v>
      </c>
      <c r="DB7" s="24">
        <v>100</v>
      </c>
      <c r="DC7" s="24">
        <v>62.73</v>
      </c>
      <c r="DD7" s="24">
        <v>62.02</v>
      </c>
      <c r="DE7" s="24">
        <v>62.5</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v>0</v>
      </c>
      <c r="EK7" s="24">
        <v>0.04</v>
      </c>
      <c r="EL7" s="24">
        <v>0</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津和野町</cp:lastModifiedBy>
  <dcterms:created xsi:type="dcterms:W3CDTF">2022-12-01T01:59:32Z</dcterms:created>
  <dcterms:modified xsi:type="dcterms:W3CDTF">2023-01-16T04:16:17Z</dcterms:modified>
  <cp:category/>
</cp:coreProperties>
</file>