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ioGi52Lhlks3L1D7Xd9ig+/WPhzHmtVpY8xcCQoKAmiDymaK/CtAf0F2Oajcahii76KiAqC6m3soTHLgDRSFQ==" workbookSaltValue="m65sBS7S/C1LCfhZmr9TBA==" workbookSpinCount="100000"/>
  <bookViews>
    <workbookView xWindow="0" yWindow="0" windowWidth="20490" windowHeight="7050"/>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<sst xmlns="http://schemas.openxmlformats.org/spreadsheetml/2006/main" xmlns:r="http://schemas.openxmlformats.org/officeDocument/2006/relationships" count="116" uniqueCount="116">
  <si>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</si>
  <si>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</si>
  <si>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</si>
  <si>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</si>
  <si>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</si>
  <si>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</si>
  <si>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</si>
  <si>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</si>
  <si>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</si>
  <si>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</si>
  <si>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</si>
  <si>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</si>
  <si>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</si>
  <si>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</si>
  <si>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</si>
  <si>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</si>
  <si>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</si>
  <si>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</si>
  <si>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</si>
  <si>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</si>
  <si>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</si>
  <si>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</si>
  <si>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</si>
  <si>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</si>
  <si>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</si>
  <si>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</si>
  <si>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</si>
  <si>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</si>
  <si>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</si>
  <si>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</si>
  <si>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</si>
  <si>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</si>
  <si>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</si>
  <si>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</si>
  <si>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</si>
  <si>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t>個別排水処理</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</si>
  <si>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</si>
  <si>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</si>
  <si>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</si>
  <si>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</si>
  <si>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</si>
  <si>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</si>
  <si>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</si>
  <si>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</si>
  <si>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</si>
  <si>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</si>
  <si>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</si>
  <si>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</si>
  <si>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</si>
  <si>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</si>
  <si>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</si>
  <si>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</si>
  <si>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</si>
  <si>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</si>
  <si>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</si>
  <si>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</si>
  <si>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</si>
  <si>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</si>
  <si>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</si>
  <si>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</si>
  <si>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</si>
  <si>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</si>
  <si>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</si>
  <si>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</si>
  <si>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</si>
  <si>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</si>
  <si>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</si>
  <si>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</si>
  <si>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</si>
  <si>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</si>
  <si>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</si>
  <si>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</si>
  <si>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</si>
  <si>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</si>
  <si>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</si>
  <si>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</si>
  <si>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</si>
  <si>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</si>
  <si>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</si>
  <si>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</si>
  <si>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</si>
  <si>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</si>
  <si>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</si>
  <si>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</si>
  <si>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</si>
  <si>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L2</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</si>
  <si>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</si>
  <si>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</si>
  <si>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</si>
  <si>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</si>
  <si>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</si>
  <si>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</si>
  <si>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</si>
  <si>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</si>
  <si>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</si>
  <si>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</si>
  <si>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</si>
  <si>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</si>
  <si>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島根県　邑南町</t>
  </si>
  <si>
    <t>法非適用</t>
  </si>
  <si>
    <t>下水道事業</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</si>
  <si>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</si>
  <si>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</si>
  <si>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</si>
  <si>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</si>
  <si>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</si>
  <si>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</si>
  <si>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</si>
  <si>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</si>
  <si>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</si>
  <si>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</si>
  <si>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</si>
  <si>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</si>
  <si>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町の個別排水処理は平成11年から供用開始しており、経営改善の努力により水洗化率100％を達成している。それにより、収益的収支についても、事業規模が小さいため、修繕費等により年度によって違いはあるが高い水準が保たれている。
　事業投資に要した企業債に関しては償還により残高削減が進んでいる。
　汚水処理原価については、修繕費等の増加により高くなっているため、抑制が必要である。
　また、少子高齢化や自然減等による人口減少により下水道使用料が減少傾向にあるため、収益の安定的確保が課題である。
　</t>
    <rPh sb="1" eb="3">
      <t>ホンチョウ</t>
    </rPh>
    <rPh sb="8" eb="10">
      <t>ショリ</t>
    </rPh>
    <rPh sb="11" eb="13">
      <t>ヘイセイ</t>
    </rPh>
    <rPh sb="15" eb="16">
      <t>ネン</t>
    </rPh>
    <rPh sb="18" eb="20">
      <t>キョウヨウ</t>
    </rPh>
    <rPh sb="20" eb="22">
      <t>カイシ</t>
    </rPh>
    <rPh sb="27" eb="29">
      <t>ケイエイ</t>
    </rPh>
    <rPh sb="29" eb="31">
      <t>カイゼン</t>
    </rPh>
    <rPh sb="32" eb="34">
      <t>ドリョク</t>
    </rPh>
    <rPh sb="37" eb="40">
      <t>スイセンカ</t>
    </rPh>
    <rPh sb="40" eb="41">
      <t>リツ</t>
    </rPh>
    <rPh sb="46" eb="48">
      <t>タッセイ</t>
    </rPh>
    <rPh sb="59" eb="62">
      <t>シュウエキテキ</t>
    </rPh>
    <rPh sb="62" eb="64">
      <t>シュウシ</t>
    </rPh>
    <rPh sb="70" eb="72">
      <t>ジギョウ</t>
    </rPh>
    <rPh sb="72" eb="74">
      <t>キボ</t>
    </rPh>
    <rPh sb="75" eb="76">
      <t>チイ</t>
    </rPh>
    <rPh sb="81" eb="83">
      <t>シュウゼン</t>
    </rPh>
    <rPh sb="83" eb="84">
      <t>ヒ</t>
    </rPh>
    <rPh sb="84" eb="85">
      <t>トウ</t>
    </rPh>
    <rPh sb="88" eb="90">
      <t>ネンド</t>
    </rPh>
    <rPh sb="94" eb="95">
      <t>チガ</t>
    </rPh>
    <rPh sb="100" eb="101">
      <t>タカ</t>
    </rPh>
    <rPh sb="102" eb="104">
      <t>スイジュン</t>
    </rPh>
    <rPh sb="105" eb="106">
      <t>タモ</t>
    </rPh>
    <rPh sb="114" eb="116">
      <t>ジギョウ</t>
    </rPh>
    <rPh sb="116" eb="118">
      <t>トウシ</t>
    </rPh>
    <rPh sb="119" eb="120">
      <t>ヨウ</t>
    </rPh>
    <rPh sb="122" eb="124">
      <t>キギョウ</t>
    </rPh>
    <rPh sb="124" eb="125">
      <t>サイ</t>
    </rPh>
    <rPh sb="126" eb="127">
      <t>カン</t>
    </rPh>
    <rPh sb="130" eb="132">
      <t>ショウカン</t>
    </rPh>
    <rPh sb="135" eb="137">
      <t>ザンダカ</t>
    </rPh>
    <rPh sb="137" eb="139">
      <t>サクゲン</t>
    </rPh>
    <rPh sb="140" eb="141">
      <t>スス</t>
    </rPh>
    <rPh sb="148" eb="150">
      <t>オスイ</t>
    </rPh>
    <rPh sb="150" eb="152">
      <t>ショリ</t>
    </rPh>
    <rPh sb="152" eb="154">
      <t>ゲンカ</t>
    </rPh>
    <rPh sb="160" eb="163">
      <t>シュウゼンヒ</t>
    </rPh>
    <rPh sb="163" eb="164">
      <t>トウ</t>
    </rPh>
    <rPh sb="165" eb="167">
      <t>ゾウカ</t>
    </rPh>
    <rPh sb="170" eb="171">
      <t>タカ</t>
    </rPh>
    <rPh sb="180" eb="182">
      <t>ヨクセイ</t>
    </rPh>
    <rPh sb="183" eb="185">
      <t>ヒツヨウ</t>
    </rPh>
    <rPh sb="223" eb="225">
      <t>ケイコウ</t>
    </rPh>
    <phoneticPr fontId="13"/>
  </si>
  <si>
    <t>　供用開始から22年が経過しているが、合併浄化槽本体の耐用年数は30年とされており超えるものはない。
　しかし、機器類の耐用年数15年を超えているため、今後は修繕及び更新に係る費用の増加が予想される。</t>
    <rPh sb="1" eb="3">
      <t>キョウヨウ</t>
    </rPh>
    <rPh sb="3" eb="5">
      <t>カイシ</t>
    </rPh>
    <rPh sb="9" eb="10">
      <t>ネン</t>
    </rPh>
    <rPh sb="11" eb="13">
      <t>ケイカ</t>
    </rPh>
    <rPh sb="19" eb="21">
      <t>ガッペイ</t>
    </rPh>
    <rPh sb="21" eb="24">
      <t>ジョウカソウ</t>
    </rPh>
    <rPh sb="24" eb="26">
      <t>ホンタイ</t>
    </rPh>
    <rPh sb="27" eb="29">
      <t>タイヨウ</t>
    </rPh>
    <rPh sb="29" eb="31">
      <t>ネンスウ</t>
    </rPh>
    <rPh sb="34" eb="35">
      <t>ネン</t>
    </rPh>
    <rPh sb="41" eb="42">
      <t>コ</t>
    </rPh>
    <rPh sb="56" eb="59">
      <t>キキルイ</t>
    </rPh>
    <rPh sb="60" eb="62">
      <t>タイヨウ</t>
    </rPh>
    <rPh sb="62" eb="64">
      <t>ネンスウ</t>
    </rPh>
    <rPh sb="66" eb="67">
      <t>ネン</t>
    </rPh>
    <rPh sb="68" eb="69">
      <t>コ</t>
    </rPh>
    <rPh sb="76" eb="78">
      <t>コンゴ</t>
    </rPh>
    <rPh sb="79" eb="81">
      <t>シュウゼン</t>
    </rPh>
    <rPh sb="81" eb="82">
      <t>オヨ</t>
    </rPh>
    <rPh sb="83" eb="85">
      <t>コウシン</t>
    </rPh>
    <rPh sb="86" eb="87">
      <t>カカ</t>
    </rPh>
    <rPh sb="88" eb="90">
      <t>ヒヨウ</t>
    </rPh>
    <rPh sb="91" eb="93">
      <t>ゾウカ</t>
    </rPh>
    <rPh sb="94" eb="96">
      <t>ヨソウ</t>
    </rPh>
    <phoneticPr fontId="14"/>
  </si>
  <si>
    <t>　今後、使用人数の減少により使用料収入の減や将来的な老朽化による更新費用の増加が事業経営に影響することが予想される。
　そのため計画的・効率的な管理、有収水量の把握等を進めるほか、利用者に対する適切な使用方法の啓発を進めることで維持管理費の削減を図る必要である。
　また、下水道使用料金に対しては適切な維持管理等を含めた検討が必要である。</t>
    <rPh sb="1" eb="3">
      <t>コンゴ</t>
    </rPh>
    <rPh sb="4" eb="6">
      <t>シヨウ</t>
    </rPh>
    <rPh sb="6" eb="8">
      <t>ニンズウ</t>
    </rPh>
    <rPh sb="9" eb="11">
      <t>ゲンショウ</t>
    </rPh>
    <rPh sb="14" eb="17">
      <t>シヨウリョウ</t>
    </rPh>
    <rPh sb="17" eb="19">
      <t>シュウニュウ</t>
    </rPh>
    <rPh sb="20" eb="21">
      <t>ゲン</t>
    </rPh>
    <rPh sb="22" eb="25">
      <t>ショウライテキ</t>
    </rPh>
    <rPh sb="26" eb="29">
      <t>ロウキュウカ</t>
    </rPh>
    <rPh sb="32" eb="34">
      <t>コウシン</t>
    </rPh>
    <rPh sb="34" eb="36">
      <t>ヒヨウ</t>
    </rPh>
    <rPh sb="37" eb="39">
      <t>ゾウカ</t>
    </rPh>
    <rPh sb="40" eb="42">
      <t>ジギョウ</t>
    </rPh>
    <rPh sb="42" eb="44">
      <t>ケイエイ</t>
    </rPh>
    <rPh sb="45" eb="47">
      <t>エイキョウ</t>
    </rPh>
    <rPh sb="52" eb="54">
      <t>ヨソウ</t>
    </rPh>
    <rPh sb="64" eb="67">
      <t>ケイカクテキ</t>
    </rPh>
    <rPh sb="68" eb="71">
      <t>コウリツテキ</t>
    </rPh>
    <rPh sb="72" eb="74">
      <t>カンリ</t>
    </rPh>
    <rPh sb="75" eb="76">
      <t>ユウ</t>
    </rPh>
    <rPh sb="76" eb="77">
      <t>シュウ</t>
    </rPh>
    <rPh sb="77" eb="78">
      <t>スイ</t>
    </rPh>
    <rPh sb="78" eb="79">
      <t>リョウ</t>
    </rPh>
    <rPh sb="80" eb="82">
      <t>ハアク</t>
    </rPh>
    <rPh sb="82" eb="83">
      <t>トウ</t>
    </rPh>
    <rPh sb="84" eb="85">
      <t>スス</t>
    </rPh>
    <rPh sb="90" eb="93">
      <t>リヨウシャ</t>
    </rPh>
    <rPh sb="94" eb="95">
      <t>タイ</t>
    </rPh>
    <rPh sb="97" eb="99">
      <t>テキセツ</t>
    </rPh>
    <rPh sb="100" eb="102">
      <t>シヨウ</t>
    </rPh>
    <rPh sb="102" eb="104">
      <t>ホウホウ</t>
    </rPh>
    <rPh sb="105" eb="107">
      <t>ケイハツ</t>
    </rPh>
    <rPh sb="108" eb="109">
      <t>スス</t>
    </rPh>
    <rPh sb="114" eb="116">
      <t>イジ</t>
    </rPh>
    <rPh sb="116" eb="119">
      <t>カンリヒ</t>
    </rPh>
    <rPh sb="120" eb="122">
      <t>サクゲン</t>
    </rPh>
    <rPh sb="123" eb="124">
      <t>ハカ</t>
    </rPh>
    <rPh sb="125" eb="127">
      <t>ヒツヨウ</t>
    </rPh>
    <rPh sb="136" eb="139">
      <t>ゲスイドウ</t>
    </rPh>
    <rPh sb="139" eb="142">
      <t>シヨウリョウ</t>
    </rPh>
    <rPh sb="142" eb="143">
      <t>キン</t>
    </rPh>
    <rPh sb="144" eb="145">
      <t>タイ</t>
    </rPh>
    <rPh sb="148" eb="150">
      <t>テキセツ</t>
    </rPh>
    <rPh sb="151" eb="153">
      <t>イジ</t>
    </rPh>
    <rPh sb="153" eb="155">
      <t>カンリ</t>
    </rPh>
    <rPh sb="155" eb="156">
      <t>トウ</t>
    </rPh>
    <rPh sb="157" eb="158">
      <t>フク</t>
    </rPh>
    <rPh sb="160" eb="162">
      <t>ケントウ</t>
    </rPh>
    <rPh sb="163" eb="165">
      <t>ヒツヨウ</t>
    </rPh>
    <phoneticPr fontId="14"/>
  </si>
</sst>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sz val="15"/>
      <color theme="3"/>
      <name val="游ゴシック"/>
      <family val="2"/>
      <scheme val="minor"/>
    </font>
    <font>
      <sz val="18"/>
      <color theme="3"/>
      <name val="游ゴシック Light"/>
      <family val="2"/>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24.39</c:v>
                </c:pt>
                <c:pt idx="1">
                  <c:v>25</c:v>
                </c:pt>
                <c:pt idx="2">
                  <c:v>25</c:v>
                </c:pt>
                <c:pt idx="3">
                  <c:v>25</c:v>
                </c:pt>
                <c:pt idx="4">
                  <c:v>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51.71</c:v>
                </c:pt>
                <c:pt idx="1">
                  <c:v>50.56</c:v>
                </c:pt>
                <c:pt idx="2">
                  <c:v>47.35</c:v>
                </c:pt>
                <c:pt idx="3">
                  <c:v>46.36</c:v>
                </c:pt>
                <c:pt idx="4">
                  <c:v>228.91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82.91</c:v>
                </c:pt>
                <c:pt idx="1">
                  <c:v>83.85</c:v>
                </c:pt>
                <c:pt idx="2">
                  <c:v>81.209999999999994</c:v>
                </c:pt>
                <c:pt idx="3">
                  <c:v>83.08</c:v>
                </c:pt>
                <c:pt idx="4">
                  <c:v>82.61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96.74</c:v>
                </c:pt>
                <c:pt idx="1">
                  <c:v>94.95</c:v>
                </c:pt>
                <c:pt idx="2">
                  <c:v>93.28</c:v>
                </c:pt>
                <c:pt idx="3">
                  <c:v>93.47</c:v>
                </c:pt>
                <c:pt idx="4">
                  <c:v>91.9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formatCode="#,##0.00;&quot;△&quot;#,##0.00;&quot;-&quot;">
                  <c:v>69.23</c:v>
                </c:pt>
                <c:pt idx="1" formatCode="#,##0.00;&quot;△&quot;#,##0.00;&quot;-&quot;">
                  <c:v>21.5</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888.8</c:v>
                </c:pt>
                <c:pt idx="1">
                  <c:v>855.65</c:v>
                </c:pt>
                <c:pt idx="2">
                  <c:v>862.99</c:v>
                </c:pt>
                <c:pt idx="3">
                  <c:v>782.91</c:v>
                </c:pt>
                <c:pt idx="4">
                  <c:v>783.21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41.55</c:v>
                </c:pt>
                <c:pt idx="1">
                  <c:v>46.27</c:v>
                </c:pt>
                <c:pt idx="2">
                  <c:v>46.23</c:v>
                </c:pt>
                <c:pt idx="3">
                  <c:v>45.07</c:v>
                </c:pt>
                <c:pt idx="4">
                  <c:v>43.08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52.55</c:v>
                </c:pt>
                <c:pt idx="1">
                  <c:v>52.23</c:v>
                </c:pt>
                <c:pt idx="2">
                  <c:v>50.06</c:v>
                </c:pt>
                <c:pt idx="3">
                  <c:v>49.38</c:v>
                </c:pt>
                <c:pt idx="4">
                  <c:v>48.53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402.88</c:v>
                </c:pt>
                <c:pt idx="1">
                  <c:v>367.18</c:v>
                </c:pt>
                <c:pt idx="2">
                  <c:v>376.71</c:v>
                </c:pt>
                <c:pt idx="3">
                  <c:v>398.78</c:v>
                </c:pt>
                <c:pt idx="4">
                  <c:v>400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292.45</c:v>
                </c:pt>
                <c:pt idx="1">
                  <c:v>294.05</c:v>
                </c:pt>
                <c:pt idx="2">
                  <c:v>309.22000000000003</c:v>
                </c:pt>
                <c:pt idx="3">
                  <c:v>316.97000000000003</c:v>
                </c:pt>
                <c:pt idx="4">
                  <c:v>326.17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【765.05】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【81.92】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【224.12】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【328.76】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【48.97】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G60" workbookViewId="0">
      <selection activeCell="BL83" sqref="BL8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島根県　邑南町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個別排水処理</v>
      </c>
      <c r="Q8" s="6"/>
      <c r="R8" s="6"/>
      <c r="S8" s="6"/>
      <c r="T8" s="6"/>
      <c r="U8" s="6"/>
      <c r="V8" s="6"/>
      <c r="W8" s="6" t="str">
        <f>データ!L6</f>
        <v>L2</v>
      </c>
      <c r="X8" s="6"/>
      <c r="Y8" s="6"/>
      <c r="Z8" s="6"/>
      <c r="AA8" s="6"/>
      <c r="AB8" s="6"/>
      <c r="AC8" s="6"/>
      <c r="AD8" s="20" t="str">
        <f>データ!$M$6</f>
        <v>非設置</v>
      </c>
      <c r="AE8" s="20"/>
      <c r="AF8" s="20"/>
      <c r="AG8" s="20"/>
      <c r="AH8" s="20"/>
      <c r="AI8" s="20"/>
      <c r="AJ8" s="20"/>
      <c r="AK8" s="3"/>
      <c r="AL8" s="21">
        <f>データ!S6</f>
        <v>10194</v>
      </c>
      <c r="AM8" s="21"/>
      <c r="AN8" s="21"/>
      <c r="AO8" s="21"/>
      <c r="AP8" s="21"/>
      <c r="AQ8" s="21"/>
      <c r="AR8" s="21"/>
      <c r="AS8" s="21"/>
      <c r="AT8" s="7">
        <f>データ!T6</f>
        <v>419.29</v>
      </c>
      <c r="AU8" s="7"/>
      <c r="AV8" s="7"/>
      <c r="AW8" s="7"/>
      <c r="AX8" s="7"/>
      <c r="AY8" s="7"/>
      <c r="AZ8" s="7"/>
      <c r="BA8" s="7"/>
      <c r="BB8" s="7">
        <f>データ!U6</f>
        <v>24.31</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36</v>
      </c>
      <c r="BC9" s="5"/>
      <c r="BD9" s="5"/>
      <c r="BE9" s="5"/>
      <c r="BF9" s="5"/>
      <c r="BG9" s="5"/>
      <c r="BH9" s="5"/>
      <c r="BI9" s="5"/>
      <c r="BJ9" s="3"/>
      <c r="BK9" s="3"/>
      <c r="BL9" s="28" t="s">
        <v>37</v>
      </c>
      <c r="BM9" s="38"/>
      <c r="BN9" s="45" t="s">
        <v>39</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0.99</v>
      </c>
      <c r="Q10" s="7"/>
      <c r="R10" s="7"/>
      <c r="S10" s="7"/>
      <c r="T10" s="7"/>
      <c r="U10" s="7"/>
      <c r="V10" s="7"/>
      <c r="W10" s="7">
        <f>データ!Q6</f>
        <v>100</v>
      </c>
      <c r="X10" s="7"/>
      <c r="Y10" s="7"/>
      <c r="Z10" s="7"/>
      <c r="AA10" s="7"/>
      <c r="AB10" s="7"/>
      <c r="AC10" s="7"/>
      <c r="AD10" s="21">
        <f>データ!R6</f>
        <v>3300</v>
      </c>
      <c r="AE10" s="21"/>
      <c r="AF10" s="21"/>
      <c r="AG10" s="21"/>
      <c r="AH10" s="21"/>
      <c r="AI10" s="21"/>
      <c r="AJ10" s="21"/>
      <c r="AK10" s="2"/>
      <c r="AL10" s="21">
        <f>データ!V6</f>
        <v>100</v>
      </c>
      <c r="AM10" s="21"/>
      <c r="AN10" s="21"/>
      <c r="AO10" s="21"/>
      <c r="AP10" s="21"/>
      <c r="AQ10" s="21"/>
      <c r="AR10" s="21"/>
      <c r="AS10" s="21"/>
      <c r="AT10" s="7">
        <f>データ!W6</f>
        <v>0.1</v>
      </c>
      <c r="AU10" s="7"/>
      <c r="AV10" s="7"/>
      <c r="AW10" s="7"/>
      <c r="AX10" s="7"/>
      <c r="AY10" s="7"/>
      <c r="AZ10" s="7"/>
      <c r="BA10" s="7"/>
      <c r="BB10" s="7">
        <f>データ!X6</f>
        <v>1000</v>
      </c>
      <c r="BC10" s="7"/>
      <c r="BD10" s="7"/>
      <c r="BE10" s="7"/>
      <c r="BF10" s="7"/>
      <c r="BG10" s="7"/>
      <c r="BH10" s="7"/>
      <c r="BI10" s="7"/>
      <c r="BJ10" s="2"/>
      <c r="BK10" s="2"/>
      <c r="BL10" s="29" t="s">
        <v>40</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43</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45</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46</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47</v>
      </c>
      <c r="C85" s="12"/>
      <c r="D85" s="12"/>
      <c r="E85" s="12" t="s">
        <v>49</v>
      </c>
      <c r="F85" s="12" t="s">
        <v>50</v>
      </c>
      <c r="G85" s="12" t="s">
        <v>51</v>
      </c>
      <c r="H85" s="12" t="s">
        <v>44</v>
      </c>
      <c r="I85" s="12" t="s">
        <v>9</v>
      </c>
      <c r="J85" s="12" t="s">
        <v>52</v>
      </c>
      <c r="K85" s="12" t="s">
        <v>53</v>
      </c>
      <c r="L85" s="12" t="s">
        <v>34</v>
      </c>
      <c r="M85" s="12" t="s">
        <v>38</v>
      </c>
      <c r="N85" s="12" t="s">
        <v>54</v>
      </c>
      <c r="O85" s="12" t="s">
        <v>56</v>
      </c>
    </row>
    <row r="86" spans="1:78" hidden="1">
      <c r="B86" s="12"/>
      <c r="C86" s="12"/>
      <c r="D86" s="12"/>
      <c r="E86" s="12" t="str">
        <f>データ!AI6</f>
        <v/>
      </c>
      <c r="F86" s="12" t="s">
        <v>41</v>
      </c>
      <c r="G86" s="12" t="s">
        <v>41</v>
      </c>
      <c r="H86" s="12" t="str">
        <f>データ!BP6</f>
        <v>【765.05】</v>
      </c>
      <c r="I86" s="12" t="str">
        <f>データ!CA6</f>
        <v>【48.97】</v>
      </c>
      <c r="J86" s="12" t="str">
        <f>データ!CL6</f>
        <v>【328.76】</v>
      </c>
      <c r="K86" s="12" t="str">
        <f>データ!CW6</f>
        <v>【224.12】</v>
      </c>
      <c r="L86" s="12" t="str">
        <f>データ!DH6</f>
        <v>【81.92】</v>
      </c>
      <c r="M86" s="12" t="s">
        <v>41</v>
      </c>
      <c r="N86" s="12" t="s">
        <v>41</v>
      </c>
      <c r="O86" s="12" t="str">
        <f>データ!EO6</f>
        <v>【-】</v>
      </c>
    </row>
  </sheetData>
  <sheetProtection algorithmName="SHA-512" hashValue="i+538zNLKQB/YxMZ0MXasVQ4FgoLIEjBUcMSXcCI/NS96DPIjj8UGqPis31AGoGecd2VtzJp8CBagZDGr5o0Cg==" saltValue="Ddpk2IJVF3GooGKBG4jkd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57</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59</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33</v>
      </c>
      <c r="C3" s="58" t="s">
        <v>61</v>
      </c>
      <c r="D3" s="58" t="s">
        <v>62</v>
      </c>
      <c r="E3" s="58" t="s">
        <v>4</v>
      </c>
      <c r="F3" s="58" t="s">
        <v>3</v>
      </c>
      <c r="G3" s="58" t="s">
        <v>27</v>
      </c>
      <c r="H3" s="65" t="s">
        <v>58</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63</v>
      </c>
      <c r="B4" s="59"/>
      <c r="C4" s="59"/>
      <c r="D4" s="59"/>
      <c r="E4" s="59"/>
      <c r="F4" s="59"/>
      <c r="G4" s="59"/>
      <c r="H4" s="66"/>
      <c r="I4" s="69"/>
      <c r="J4" s="69"/>
      <c r="K4" s="69"/>
      <c r="L4" s="69"/>
      <c r="M4" s="69"/>
      <c r="N4" s="69"/>
      <c r="O4" s="69"/>
      <c r="P4" s="69"/>
      <c r="Q4" s="69"/>
      <c r="R4" s="69"/>
      <c r="S4" s="69"/>
      <c r="T4" s="69"/>
      <c r="U4" s="69"/>
      <c r="V4" s="69"/>
      <c r="W4" s="69"/>
      <c r="X4" s="74"/>
      <c r="Y4" s="77" t="s">
        <v>26</v>
      </c>
      <c r="Z4" s="77"/>
      <c r="AA4" s="77"/>
      <c r="AB4" s="77"/>
      <c r="AC4" s="77"/>
      <c r="AD4" s="77"/>
      <c r="AE4" s="77"/>
      <c r="AF4" s="77"/>
      <c r="AG4" s="77"/>
      <c r="AH4" s="77"/>
      <c r="AI4" s="77"/>
      <c r="AJ4" s="77" t="s">
        <v>48</v>
      </c>
      <c r="AK4" s="77"/>
      <c r="AL4" s="77"/>
      <c r="AM4" s="77"/>
      <c r="AN4" s="77"/>
      <c r="AO4" s="77"/>
      <c r="AP4" s="77"/>
      <c r="AQ4" s="77"/>
      <c r="AR4" s="77"/>
      <c r="AS4" s="77"/>
      <c r="AT4" s="77"/>
      <c r="AU4" s="77" t="s">
        <v>29</v>
      </c>
      <c r="AV4" s="77"/>
      <c r="AW4" s="77"/>
      <c r="AX4" s="77"/>
      <c r="AY4" s="77"/>
      <c r="AZ4" s="77"/>
      <c r="BA4" s="77"/>
      <c r="BB4" s="77"/>
      <c r="BC4" s="77"/>
      <c r="BD4" s="77"/>
      <c r="BE4" s="77"/>
      <c r="BF4" s="77" t="s">
        <v>65</v>
      </c>
      <c r="BG4" s="77"/>
      <c r="BH4" s="77"/>
      <c r="BI4" s="77"/>
      <c r="BJ4" s="77"/>
      <c r="BK4" s="77"/>
      <c r="BL4" s="77"/>
      <c r="BM4" s="77"/>
      <c r="BN4" s="77"/>
      <c r="BO4" s="77"/>
      <c r="BP4" s="77"/>
      <c r="BQ4" s="77" t="s">
        <v>15</v>
      </c>
      <c r="BR4" s="77"/>
      <c r="BS4" s="77"/>
      <c r="BT4" s="77"/>
      <c r="BU4" s="77"/>
      <c r="BV4" s="77"/>
      <c r="BW4" s="77"/>
      <c r="BX4" s="77"/>
      <c r="BY4" s="77"/>
      <c r="BZ4" s="77"/>
      <c r="CA4" s="77"/>
      <c r="CB4" s="77" t="s">
        <v>64</v>
      </c>
      <c r="CC4" s="77"/>
      <c r="CD4" s="77"/>
      <c r="CE4" s="77"/>
      <c r="CF4" s="77"/>
      <c r="CG4" s="77"/>
      <c r="CH4" s="77"/>
      <c r="CI4" s="77"/>
      <c r="CJ4" s="77"/>
      <c r="CK4" s="77"/>
      <c r="CL4" s="77"/>
      <c r="CM4" s="77" t="s">
        <v>1</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60</v>
      </c>
      <c r="I5" s="67" t="s">
        <v>71</v>
      </c>
      <c r="J5" s="67" t="s">
        <v>72</v>
      </c>
      <c r="K5" s="67" t="s">
        <v>73</v>
      </c>
      <c r="L5" s="67" t="s">
        <v>74</v>
      </c>
      <c r="M5" s="67" t="s">
        <v>6</v>
      </c>
      <c r="N5" s="67" t="s">
        <v>75</v>
      </c>
      <c r="O5" s="67" t="s">
        <v>76</v>
      </c>
      <c r="P5" s="67" t="s">
        <v>77</v>
      </c>
      <c r="Q5" s="67" t="s">
        <v>78</v>
      </c>
      <c r="R5" s="67" t="s">
        <v>79</v>
      </c>
      <c r="S5" s="67" t="s">
        <v>80</v>
      </c>
      <c r="T5" s="67" t="s">
        <v>81</v>
      </c>
      <c r="U5" s="67" t="s">
        <v>0</v>
      </c>
      <c r="V5" s="67" t="s">
        <v>82</v>
      </c>
      <c r="W5" s="67" t="s">
        <v>83</v>
      </c>
      <c r="X5" s="67" t="s">
        <v>84</v>
      </c>
      <c r="Y5" s="67" t="s">
        <v>86</v>
      </c>
      <c r="Z5" s="67" t="s">
        <v>87</v>
      </c>
      <c r="AA5" s="67" t="s">
        <v>88</v>
      </c>
      <c r="AB5" s="67" t="s">
        <v>89</v>
      </c>
      <c r="AC5" s="67" t="s">
        <v>90</v>
      </c>
      <c r="AD5" s="67" t="s">
        <v>92</v>
      </c>
      <c r="AE5" s="67" t="s">
        <v>93</v>
      </c>
      <c r="AF5" s="67" t="s">
        <v>94</v>
      </c>
      <c r="AG5" s="67" t="s">
        <v>95</v>
      </c>
      <c r="AH5" s="67" t="s">
        <v>96</v>
      </c>
      <c r="AI5" s="67" t="s">
        <v>47</v>
      </c>
      <c r="AJ5" s="67" t="s">
        <v>86</v>
      </c>
      <c r="AK5" s="67" t="s">
        <v>87</v>
      </c>
      <c r="AL5" s="67" t="s">
        <v>88</v>
      </c>
      <c r="AM5" s="67" t="s">
        <v>89</v>
      </c>
      <c r="AN5" s="67" t="s">
        <v>90</v>
      </c>
      <c r="AO5" s="67" t="s">
        <v>92</v>
      </c>
      <c r="AP5" s="67" t="s">
        <v>93</v>
      </c>
      <c r="AQ5" s="67" t="s">
        <v>94</v>
      </c>
      <c r="AR5" s="67" t="s">
        <v>95</v>
      </c>
      <c r="AS5" s="67" t="s">
        <v>96</v>
      </c>
      <c r="AT5" s="67" t="s">
        <v>91</v>
      </c>
      <c r="AU5" s="67" t="s">
        <v>86</v>
      </c>
      <c r="AV5" s="67" t="s">
        <v>87</v>
      </c>
      <c r="AW5" s="67" t="s">
        <v>88</v>
      </c>
      <c r="AX5" s="67" t="s">
        <v>89</v>
      </c>
      <c r="AY5" s="67" t="s">
        <v>90</v>
      </c>
      <c r="AZ5" s="67" t="s">
        <v>92</v>
      </c>
      <c r="BA5" s="67" t="s">
        <v>93</v>
      </c>
      <c r="BB5" s="67" t="s">
        <v>94</v>
      </c>
      <c r="BC5" s="67" t="s">
        <v>95</v>
      </c>
      <c r="BD5" s="67" t="s">
        <v>96</v>
      </c>
      <c r="BE5" s="67" t="s">
        <v>91</v>
      </c>
      <c r="BF5" s="67" t="s">
        <v>86</v>
      </c>
      <c r="BG5" s="67" t="s">
        <v>87</v>
      </c>
      <c r="BH5" s="67" t="s">
        <v>88</v>
      </c>
      <c r="BI5" s="67" t="s">
        <v>89</v>
      </c>
      <c r="BJ5" s="67" t="s">
        <v>90</v>
      </c>
      <c r="BK5" s="67" t="s">
        <v>92</v>
      </c>
      <c r="BL5" s="67" t="s">
        <v>93</v>
      </c>
      <c r="BM5" s="67" t="s">
        <v>94</v>
      </c>
      <c r="BN5" s="67" t="s">
        <v>95</v>
      </c>
      <c r="BO5" s="67" t="s">
        <v>96</v>
      </c>
      <c r="BP5" s="67" t="s">
        <v>91</v>
      </c>
      <c r="BQ5" s="67" t="s">
        <v>86</v>
      </c>
      <c r="BR5" s="67" t="s">
        <v>87</v>
      </c>
      <c r="BS5" s="67" t="s">
        <v>88</v>
      </c>
      <c r="BT5" s="67" t="s">
        <v>89</v>
      </c>
      <c r="BU5" s="67" t="s">
        <v>90</v>
      </c>
      <c r="BV5" s="67" t="s">
        <v>92</v>
      </c>
      <c r="BW5" s="67" t="s">
        <v>93</v>
      </c>
      <c r="BX5" s="67" t="s">
        <v>94</v>
      </c>
      <c r="BY5" s="67" t="s">
        <v>95</v>
      </c>
      <c r="BZ5" s="67" t="s">
        <v>96</v>
      </c>
      <c r="CA5" s="67" t="s">
        <v>91</v>
      </c>
      <c r="CB5" s="67" t="s">
        <v>86</v>
      </c>
      <c r="CC5" s="67" t="s">
        <v>87</v>
      </c>
      <c r="CD5" s="67" t="s">
        <v>88</v>
      </c>
      <c r="CE5" s="67" t="s">
        <v>89</v>
      </c>
      <c r="CF5" s="67" t="s">
        <v>90</v>
      </c>
      <c r="CG5" s="67" t="s">
        <v>92</v>
      </c>
      <c r="CH5" s="67" t="s">
        <v>93</v>
      </c>
      <c r="CI5" s="67" t="s">
        <v>94</v>
      </c>
      <c r="CJ5" s="67" t="s">
        <v>95</v>
      </c>
      <c r="CK5" s="67" t="s">
        <v>96</v>
      </c>
      <c r="CL5" s="67" t="s">
        <v>91</v>
      </c>
      <c r="CM5" s="67" t="s">
        <v>86</v>
      </c>
      <c r="CN5" s="67" t="s">
        <v>87</v>
      </c>
      <c r="CO5" s="67" t="s">
        <v>88</v>
      </c>
      <c r="CP5" s="67" t="s">
        <v>89</v>
      </c>
      <c r="CQ5" s="67" t="s">
        <v>90</v>
      </c>
      <c r="CR5" s="67" t="s">
        <v>92</v>
      </c>
      <c r="CS5" s="67" t="s">
        <v>93</v>
      </c>
      <c r="CT5" s="67" t="s">
        <v>94</v>
      </c>
      <c r="CU5" s="67" t="s">
        <v>95</v>
      </c>
      <c r="CV5" s="67" t="s">
        <v>96</v>
      </c>
      <c r="CW5" s="67" t="s">
        <v>91</v>
      </c>
      <c r="CX5" s="67" t="s">
        <v>86</v>
      </c>
      <c r="CY5" s="67" t="s">
        <v>87</v>
      </c>
      <c r="CZ5" s="67" t="s">
        <v>88</v>
      </c>
      <c r="DA5" s="67" t="s">
        <v>89</v>
      </c>
      <c r="DB5" s="67" t="s">
        <v>90</v>
      </c>
      <c r="DC5" s="67" t="s">
        <v>92</v>
      </c>
      <c r="DD5" s="67" t="s">
        <v>93</v>
      </c>
      <c r="DE5" s="67" t="s">
        <v>94</v>
      </c>
      <c r="DF5" s="67" t="s">
        <v>95</v>
      </c>
      <c r="DG5" s="67" t="s">
        <v>96</v>
      </c>
      <c r="DH5" s="67" t="s">
        <v>91</v>
      </c>
      <c r="DI5" s="67" t="s">
        <v>86</v>
      </c>
      <c r="DJ5" s="67" t="s">
        <v>87</v>
      </c>
      <c r="DK5" s="67" t="s">
        <v>88</v>
      </c>
      <c r="DL5" s="67" t="s">
        <v>89</v>
      </c>
      <c r="DM5" s="67" t="s">
        <v>90</v>
      </c>
      <c r="DN5" s="67" t="s">
        <v>92</v>
      </c>
      <c r="DO5" s="67" t="s">
        <v>93</v>
      </c>
      <c r="DP5" s="67" t="s">
        <v>94</v>
      </c>
      <c r="DQ5" s="67" t="s">
        <v>95</v>
      </c>
      <c r="DR5" s="67" t="s">
        <v>96</v>
      </c>
      <c r="DS5" s="67" t="s">
        <v>91</v>
      </c>
      <c r="DT5" s="67" t="s">
        <v>86</v>
      </c>
      <c r="DU5" s="67" t="s">
        <v>87</v>
      </c>
      <c r="DV5" s="67" t="s">
        <v>88</v>
      </c>
      <c r="DW5" s="67" t="s">
        <v>89</v>
      </c>
      <c r="DX5" s="67" t="s">
        <v>90</v>
      </c>
      <c r="DY5" s="67" t="s">
        <v>92</v>
      </c>
      <c r="DZ5" s="67" t="s">
        <v>93</v>
      </c>
      <c r="EA5" s="67" t="s">
        <v>94</v>
      </c>
      <c r="EB5" s="67" t="s">
        <v>95</v>
      </c>
      <c r="EC5" s="67" t="s">
        <v>96</v>
      </c>
      <c r="ED5" s="67" t="s">
        <v>91</v>
      </c>
      <c r="EE5" s="67" t="s">
        <v>86</v>
      </c>
      <c r="EF5" s="67" t="s">
        <v>87</v>
      </c>
      <c r="EG5" s="67" t="s">
        <v>88</v>
      </c>
      <c r="EH5" s="67" t="s">
        <v>89</v>
      </c>
      <c r="EI5" s="67" t="s">
        <v>90</v>
      </c>
      <c r="EJ5" s="67" t="s">
        <v>92</v>
      </c>
      <c r="EK5" s="67" t="s">
        <v>93</v>
      </c>
      <c r="EL5" s="67" t="s">
        <v>94</v>
      </c>
      <c r="EM5" s="67" t="s">
        <v>95</v>
      </c>
      <c r="EN5" s="67" t="s">
        <v>96</v>
      </c>
      <c r="EO5" s="67" t="s">
        <v>91</v>
      </c>
    </row>
    <row r="6" spans="1:145" s="55" customFormat="1">
      <c r="A6" s="56" t="s">
        <v>97</v>
      </c>
      <c r="B6" s="61">
        <f t="shared" ref="B6:X6" si="1">B7</f>
        <v>2021</v>
      </c>
      <c r="C6" s="61">
        <f t="shared" si="1"/>
        <v>324493</v>
      </c>
      <c r="D6" s="61">
        <f t="shared" si="1"/>
        <v>47</v>
      </c>
      <c r="E6" s="61">
        <f t="shared" si="1"/>
        <v>18</v>
      </c>
      <c r="F6" s="61">
        <f t="shared" si="1"/>
        <v>1</v>
      </c>
      <c r="G6" s="61">
        <f t="shared" si="1"/>
        <v>0</v>
      </c>
      <c r="H6" s="61" t="str">
        <f t="shared" si="1"/>
        <v>島根県　邑南町</v>
      </c>
      <c r="I6" s="61" t="str">
        <f t="shared" si="1"/>
        <v>法非適用</v>
      </c>
      <c r="J6" s="61" t="str">
        <f t="shared" si="1"/>
        <v>下水道事業</v>
      </c>
      <c r="K6" s="61" t="str">
        <f t="shared" si="1"/>
        <v>個別排水処理</v>
      </c>
      <c r="L6" s="61" t="str">
        <f t="shared" si="1"/>
        <v>L2</v>
      </c>
      <c r="M6" s="61" t="str">
        <f t="shared" si="1"/>
        <v>非設置</v>
      </c>
      <c r="N6" s="70" t="str">
        <f t="shared" si="1"/>
        <v>-</v>
      </c>
      <c r="O6" s="70" t="str">
        <f t="shared" si="1"/>
        <v>該当数値なし</v>
      </c>
      <c r="P6" s="70">
        <f t="shared" si="1"/>
        <v>0.99</v>
      </c>
      <c r="Q6" s="70">
        <f t="shared" si="1"/>
        <v>100</v>
      </c>
      <c r="R6" s="70">
        <f t="shared" si="1"/>
        <v>3300</v>
      </c>
      <c r="S6" s="70">
        <f t="shared" si="1"/>
        <v>10194</v>
      </c>
      <c r="T6" s="70">
        <f t="shared" si="1"/>
        <v>419.29</v>
      </c>
      <c r="U6" s="70">
        <f t="shared" si="1"/>
        <v>24.31</v>
      </c>
      <c r="V6" s="70">
        <f t="shared" si="1"/>
        <v>100</v>
      </c>
      <c r="W6" s="70">
        <f t="shared" si="1"/>
        <v>0.1</v>
      </c>
      <c r="X6" s="70">
        <f t="shared" si="1"/>
        <v>1000</v>
      </c>
      <c r="Y6" s="78">
        <f t="shared" ref="Y6:AH6" si="2">IF(Y7="",NA(),Y7)</f>
        <v>96.74</v>
      </c>
      <c r="Z6" s="78">
        <f t="shared" si="2"/>
        <v>94.95</v>
      </c>
      <c r="AA6" s="78">
        <f t="shared" si="2"/>
        <v>93.28</v>
      </c>
      <c r="AB6" s="78">
        <f t="shared" si="2"/>
        <v>93.47</v>
      </c>
      <c r="AC6" s="78">
        <f t="shared" si="2"/>
        <v>91.9</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69.23</v>
      </c>
      <c r="BG6" s="78">
        <f t="shared" si="5"/>
        <v>21.5</v>
      </c>
      <c r="BH6" s="70">
        <f t="shared" si="5"/>
        <v>0</v>
      </c>
      <c r="BI6" s="70">
        <f t="shared" si="5"/>
        <v>0</v>
      </c>
      <c r="BJ6" s="70">
        <f t="shared" si="5"/>
        <v>0</v>
      </c>
      <c r="BK6" s="78">
        <f t="shared" si="5"/>
        <v>888.8</v>
      </c>
      <c r="BL6" s="78">
        <f t="shared" si="5"/>
        <v>855.65</v>
      </c>
      <c r="BM6" s="78">
        <f t="shared" si="5"/>
        <v>862.99</v>
      </c>
      <c r="BN6" s="78">
        <f t="shared" si="5"/>
        <v>782.91</v>
      </c>
      <c r="BO6" s="78">
        <f t="shared" si="5"/>
        <v>783.21</v>
      </c>
      <c r="BP6" s="70" t="str">
        <f>IF(BP7="","",IF(BP7="-","【-】","【"&amp;SUBSTITUTE(TEXT(BP7,"#,##0.00"),"-","△")&amp;"】"))</f>
        <v>【765.05】</v>
      </c>
      <c r="BQ6" s="78">
        <f t="shared" ref="BQ6:BZ6" si="6">IF(BQ7="",NA(),BQ7)</f>
        <v>41.55</v>
      </c>
      <c r="BR6" s="78">
        <f t="shared" si="6"/>
        <v>46.27</v>
      </c>
      <c r="BS6" s="78">
        <f t="shared" si="6"/>
        <v>46.23</v>
      </c>
      <c r="BT6" s="78">
        <f t="shared" si="6"/>
        <v>45.07</v>
      </c>
      <c r="BU6" s="78">
        <f t="shared" si="6"/>
        <v>43.08</v>
      </c>
      <c r="BV6" s="78">
        <f t="shared" si="6"/>
        <v>52.55</v>
      </c>
      <c r="BW6" s="78">
        <f t="shared" si="6"/>
        <v>52.23</v>
      </c>
      <c r="BX6" s="78">
        <f t="shared" si="6"/>
        <v>50.06</v>
      </c>
      <c r="BY6" s="78">
        <f t="shared" si="6"/>
        <v>49.38</v>
      </c>
      <c r="BZ6" s="78">
        <f t="shared" si="6"/>
        <v>48.53</v>
      </c>
      <c r="CA6" s="70" t="str">
        <f>IF(CA7="","",IF(CA7="-","【-】","【"&amp;SUBSTITUTE(TEXT(CA7,"#,##0.00"),"-","△")&amp;"】"))</f>
        <v>【48.97】</v>
      </c>
      <c r="CB6" s="78">
        <f t="shared" ref="CB6:CK6" si="7">IF(CB7="",NA(),CB7)</f>
        <v>402.88</v>
      </c>
      <c r="CC6" s="78">
        <f t="shared" si="7"/>
        <v>367.18</v>
      </c>
      <c r="CD6" s="78">
        <f t="shared" si="7"/>
        <v>376.71</v>
      </c>
      <c r="CE6" s="78">
        <f t="shared" si="7"/>
        <v>398.78</v>
      </c>
      <c r="CF6" s="78">
        <f t="shared" si="7"/>
        <v>400</v>
      </c>
      <c r="CG6" s="78">
        <f t="shared" si="7"/>
        <v>292.45</v>
      </c>
      <c r="CH6" s="78">
        <f t="shared" si="7"/>
        <v>294.05</v>
      </c>
      <c r="CI6" s="78">
        <f t="shared" si="7"/>
        <v>309.22000000000003</v>
      </c>
      <c r="CJ6" s="78">
        <f t="shared" si="7"/>
        <v>316.97000000000003</v>
      </c>
      <c r="CK6" s="78">
        <f t="shared" si="7"/>
        <v>326.17</v>
      </c>
      <c r="CL6" s="70" t="str">
        <f>IF(CL7="","",IF(CL7="-","【-】","【"&amp;SUBSTITUTE(TEXT(CL7,"#,##0.00"),"-","△")&amp;"】"))</f>
        <v>【328.76】</v>
      </c>
      <c r="CM6" s="78">
        <f t="shared" ref="CM6:CV6" si="8">IF(CM7="",NA(),CM7)</f>
        <v>24.39</v>
      </c>
      <c r="CN6" s="78">
        <f t="shared" si="8"/>
        <v>25</v>
      </c>
      <c r="CO6" s="78">
        <f t="shared" si="8"/>
        <v>25</v>
      </c>
      <c r="CP6" s="78">
        <f t="shared" si="8"/>
        <v>25</v>
      </c>
      <c r="CQ6" s="78">
        <f t="shared" si="8"/>
        <v>25</v>
      </c>
      <c r="CR6" s="78">
        <f t="shared" si="8"/>
        <v>51.71</v>
      </c>
      <c r="CS6" s="78">
        <f t="shared" si="8"/>
        <v>50.56</v>
      </c>
      <c r="CT6" s="78">
        <f t="shared" si="8"/>
        <v>47.35</v>
      </c>
      <c r="CU6" s="78">
        <f t="shared" si="8"/>
        <v>46.36</v>
      </c>
      <c r="CV6" s="78">
        <f t="shared" si="8"/>
        <v>228.91</v>
      </c>
      <c r="CW6" s="70" t="str">
        <f>IF(CW7="","",IF(CW7="-","【-】","【"&amp;SUBSTITUTE(TEXT(CW7,"#,##0.00"),"-","△")&amp;"】"))</f>
        <v>【224.12】</v>
      </c>
      <c r="CX6" s="78">
        <f t="shared" ref="CX6:DG6" si="9">IF(CX7="",NA(),CX7)</f>
        <v>100</v>
      </c>
      <c r="CY6" s="78">
        <f t="shared" si="9"/>
        <v>100</v>
      </c>
      <c r="CZ6" s="78">
        <f t="shared" si="9"/>
        <v>100</v>
      </c>
      <c r="DA6" s="78">
        <f t="shared" si="9"/>
        <v>100</v>
      </c>
      <c r="DB6" s="78">
        <f t="shared" si="9"/>
        <v>100</v>
      </c>
      <c r="DC6" s="78">
        <f t="shared" si="9"/>
        <v>82.91</v>
      </c>
      <c r="DD6" s="78">
        <f t="shared" si="9"/>
        <v>83.85</v>
      </c>
      <c r="DE6" s="78">
        <f t="shared" si="9"/>
        <v>81.209999999999994</v>
      </c>
      <c r="DF6" s="78">
        <f t="shared" si="9"/>
        <v>83.08</v>
      </c>
      <c r="DG6" s="78">
        <f t="shared" si="9"/>
        <v>82.61</v>
      </c>
      <c r="DH6" s="70" t="str">
        <f>IF(DH7="","",IF(DH7="-","【-】","【"&amp;SUBSTITUTE(TEXT(DH7,"#,##0.00"),"-","△")&amp;"】"))</f>
        <v>【81.92】</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8" t="str">
        <f t="shared" ref="EE6:EN6" si="12">IF(EE7="",NA(),EE7)</f>
        <v>-</v>
      </c>
      <c r="EF6" s="78" t="str">
        <f t="shared" si="12"/>
        <v>-</v>
      </c>
      <c r="EG6" s="78" t="str">
        <f t="shared" si="12"/>
        <v>-</v>
      </c>
      <c r="EH6" s="78" t="str">
        <f t="shared" si="12"/>
        <v>-</v>
      </c>
      <c r="EI6" s="78" t="str">
        <f t="shared" si="12"/>
        <v>-</v>
      </c>
      <c r="EJ6" s="78" t="str">
        <f t="shared" si="12"/>
        <v>-</v>
      </c>
      <c r="EK6" s="78" t="str">
        <f t="shared" si="12"/>
        <v>-</v>
      </c>
      <c r="EL6" s="78" t="str">
        <f t="shared" si="12"/>
        <v>-</v>
      </c>
      <c r="EM6" s="78" t="str">
        <f t="shared" si="12"/>
        <v>-</v>
      </c>
      <c r="EN6" s="78" t="str">
        <f t="shared" si="12"/>
        <v>-</v>
      </c>
      <c r="EO6" s="70" t="str">
        <f>IF(EO7="","",IF(EO7="-","【-】","【"&amp;SUBSTITUTE(TEXT(EO7,"#,##0.00"),"-","△")&amp;"】"))</f>
        <v>【-】</v>
      </c>
    </row>
    <row r="7" spans="1:145" s="55" customFormat="1">
      <c r="A7" s="56"/>
      <c r="B7" s="62">
        <v>2021</v>
      </c>
      <c r="C7" s="62">
        <v>324493</v>
      </c>
      <c r="D7" s="62">
        <v>47</v>
      </c>
      <c r="E7" s="62">
        <v>18</v>
      </c>
      <c r="F7" s="62">
        <v>1</v>
      </c>
      <c r="G7" s="62">
        <v>0</v>
      </c>
      <c r="H7" s="62" t="s">
        <v>98</v>
      </c>
      <c r="I7" s="62" t="s">
        <v>99</v>
      </c>
      <c r="J7" s="62" t="s">
        <v>100</v>
      </c>
      <c r="K7" s="62" t="s">
        <v>35</v>
      </c>
      <c r="L7" s="62" t="s">
        <v>85</v>
      </c>
      <c r="M7" s="62" t="s">
        <v>101</v>
      </c>
      <c r="N7" s="71" t="s">
        <v>41</v>
      </c>
      <c r="O7" s="71" t="s">
        <v>102</v>
      </c>
      <c r="P7" s="71">
        <v>0.99</v>
      </c>
      <c r="Q7" s="71">
        <v>100</v>
      </c>
      <c r="R7" s="71">
        <v>3300</v>
      </c>
      <c r="S7" s="71">
        <v>10194</v>
      </c>
      <c r="T7" s="71">
        <v>419.29</v>
      </c>
      <c r="U7" s="71">
        <v>24.31</v>
      </c>
      <c r="V7" s="71">
        <v>100</v>
      </c>
      <c r="W7" s="71">
        <v>0.1</v>
      </c>
      <c r="X7" s="71">
        <v>1000</v>
      </c>
      <c r="Y7" s="71">
        <v>96.74</v>
      </c>
      <c r="Z7" s="71">
        <v>94.95</v>
      </c>
      <c r="AA7" s="71">
        <v>93.28</v>
      </c>
      <c r="AB7" s="71">
        <v>93.47</v>
      </c>
      <c r="AC7" s="71">
        <v>91.9</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69.23</v>
      </c>
      <c r="BG7" s="71">
        <v>21.5</v>
      </c>
      <c r="BH7" s="71">
        <v>0</v>
      </c>
      <c r="BI7" s="71">
        <v>0</v>
      </c>
      <c r="BJ7" s="71">
        <v>0</v>
      </c>
      <c r="BK7" s="71">
        <v>888.8</v>
      </c>
      <c r="BL7" s="71">
        <v>855.65</v>
      </c>
      <c r="BM7" s="71">
        <v>862.99</v>
      </c>
      <c r="BN7" s="71">
        <v>782.91</v>
      </c>
      <c r="BO7" s="71">
        <v>783.21</v>
      </c>
      <c r="BP7" s="71">
        <v>765.05</v>
      </c>
      <c r="BQ7" s="71">
        <v>41.55</v>
      </c>
      <c r="BR7" s="71">
        <v>46.27</v>
      </c>
      <c r="BS7" s="71">
        <v>46.23</v>
      </c>
      <c r="BT7" s="71">
        <v>45.07</v>
      </c>
      <c r="BU7" s="71">
        <v>43.08</v>
      </c>
      <c r="BV7" s="71">
        <v>52.55</v>
      </c>
      <c r="BW7" s="71">
        <v>52.23</v>
      </c>
      <c r="BX7" s="71">
        <v>50.06</v>
      </c>
      <c r="BY7" s="71">
        <v>49.38</v>
      </c>
      <c r="BZ7" s="71">
        <v>48.53</v>
      </c>
      <c r="CA7" s="71">
        <v>48.97</v>
      </c>
      <c r="CB7" s="71">
        <v>402.88</v>
      </c>
      <c r="CC7" s="71">
        <v>367.18</v>
      </c>
      <c r="CD7" s="71">
        <v>376.71</v>
      </c>
      <c r="CE7" s="71">
        <v>398.78</v>
      </c>
      <c r="CF7" s="71">
        <v>400</v>
      </c>
      <c r="CG7" s="71">
        <v>292.45</v>
      </c>
      <c r="CH7" s="71">
        <v>294.05</v>
      </c>
      <c r="CI7" s="71">
        <v>309.22000000000003</v>
      </c>
      <c r="CJ7" s="71">
        <v>316.97000000000003</v>
      </c>
      <c r="CK7" s="71">
        <v>326.17</v>
      </c>
      <c r="CL7" s="71">
        <v>328.76</v>
      </c>
      <c r="CM7" s="71">
        <v>24.39</v>
      </c>
      <c r="CN7" s="71">
        <v>25</v>
      </c>
      <c r="CO7" s="71">
        <v>25</v>
      </c>
      <c r="CP7" s="71">
        <v>25</v>
      </c>
      <c r="CQ7" s="71">
        <v>25</v>
      </c>
      <c r="CR7" s="71">
        <v>51.71</v>
      </c>
      <c r="CS7" s="71">
        <v>50.56</v>
      </c>
      <c r="CT7" s="71">
        <v>47.35</v>
      </c>
      <c r="CU7" s="71">
        <v>46.36</v>
      </c>
      <c r="CV7" s="71">
        <v>228.91</v>
      </c>
      <c r="CW7" s="71">
        <v>224.12</v>
      </c>
      <c r="CX7" s="71">
        <v>100</v>
      </c>
      <c r="CY7" s="71">
        <v>100</v>
      </c>
      <c r="CZ7" s="71">
        <v>100</v>
      </c>
      <c r="DA7" s="71">
        <v>100</v>
      </c>
      <c r="DB7" s="71">
        <v>100</v>
      </c>
      <c r="DC7" s="71">
        <v>82.91</v>
      </c>
      <c r="DD7" s="71">
        <v>83.85</v>
      </c>
      <c r="DE7" s="71">
        <v>81.209999999999994</v>
      </c>
      <c r="DF7" s="71">
        <v>83.08</v>
      </c>
      <c r="DG7" s="71">
        <v>82.61</v>
      </c>
      <c r="DH7" s="71">
        <v>81.92</v>
      </c>
      <c r="DI7" s="71"/>
      <c r="DJ7" s="71"/>
      <c r="DK7" s="71"/>
      <c r="DL7" s="71"/>
      <c r="DM7" s="71"/>
      <c r="DN7" s="71"/>
      <c r="DO7" s="71"/>
      <c r="DP7" s="71"/>
      <c r="DQ7" s="71"/>
      <c r="DR7" s="71"/>
      <c r="DS7" s="71"/>
      <c r="DT7" s="71"/>
      <c r="DU7" s="71"/>
      <c r="DV7" s="71"/>
      <c r="DW7" s="71"/>
      <c r="DX7" s="71"/>
      <c r="DY7" s="71"/>
      <c r="DZ7" s="71"/>
      <c r="EA7" s="71"/>
      <c r="EB7" s="71"/>
      <c r="EC7" s="71"/>
      <c r="ED7" s="71"/>
      <c r="EE7" s="71" t="s">
        <v>41</v>
      </c>
      <c r="EF7" s="71" t="s">
        <v>41</v>
      </c>
      <c r="EG7" s="71" t="s">
        <v>41</v>
      </c>
      <c r="EH7" s="71" t="s">
        <v>41</v>
      </c>
      <c r="EI7" s="71" t="s">
        <v>41</v>
      </c>
      <c r="EJ7" s="71" t="s">
        <v>41</v>
      </c>
      <c r="EK7" s="71" t="s">
        <v>41</v>
      </c>
      <c r="EL7" s="71" t="s">
        <v>41</v>
      </c>
      <c r="EM7" s="71" t="s">
        <v>41</v>
      </c>
      <c r="EN7" s="71" t="s">
        <v>41</v>
      </c>
      <c r="EO7" s="71" t="s">
        <v>41</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33</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108</v>
      </c>
    </row>
    <row r="12" spans="1:145">
      <c r="B12">
        <v>1</v>
      </c>
      <c r="C12">
        <v>1</v>
      </c>
      <c r="D12">
        <v>1</v>
      </c>
      <c r="E12">
        <v>2</v>
      </c>
      <c r="F12">
        <v>3</v>
      </c>
      <c r="G12" t="s">
        <v>109</v>
      </c>
    </row>
    <row r="13" spans="1:145">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河野 哲典</cp:lastModifiedBy>
  <dcterms:created xsi:type="dcterms:W3CDTF">2022-12-01T02:10:38Z</dcterms:created>
  <dcterms:modified xsi:type="dcterms:W3CDTF">2023-02-21T01:26:06Z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2023-02-21T01:26:06Z</vt:filetime>
  </property>
</Properties>
</file>