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ioGi52Lhlks3L1D7Xd9ig+/WPhzHmtVpY8xcCQoKAmiDymaK/CtAf0F2Oajcahii76KiAqC6m3soTHLgDRSFQ==" workbookSaltValue="m65sBS7S/C1LCfhZmr9TBA==" workbookSpinCount="100000"/>
  <bookViews>
    <workbookView xWindow="0" yWindow="0" windowWidth="20490" windowHeight="705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<sst xmlns="http://schemas.openxmlformats.org/spreadsheetml/2006/main" xmlns:r="http://schemas.openxmlformats.org/officeDocument/2006/relationships" count="116" uniqueCount="116">
  <si>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</si>
  <si>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</si>
  <si>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</si>
  <si>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</si>
  <si>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</si>
  <si>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</si>
  <si>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</si>
  <si>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</si>
  <si>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</si>
  <si>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</si>
  <si>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</si>
  <si>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</si>
  <si>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</si>
  <si>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</si>
  <si>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</si>
  <si>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</si>
  <si>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</si>
  <si>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</si>
  <si>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</si>
  <si>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</si>
  <si>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</si>
  <si>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</si>
  <si>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</si>
  <si>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</si>
  <si>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</si>
  <si>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</si>
  <si>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</si>
  <si>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</si>
  <si>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</si>
  <si>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</si>
  <si>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</si>
  <si>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</si>
  <si>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</si>
  <si>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</si>
  <si>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</si>
  <si>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</si>
  <si>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</si>
  <si>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</si>
  <si>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</si>
  <si>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</si>
  <si>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</si>
  <si>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</si>
  <si>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</si>
  <si>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</si>
  <si>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</si>
  <si>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</si>
  <si>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</si>
  <si>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</si>
  <si>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</si>
  <si>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</si>
  <si>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</si>
  <si>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</si>
  <si>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</si>
  <si>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</si>
  <si>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</si>
  <si>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</si>
  <si>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</si>
  <si>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</si>
  <si>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</si>
  <si>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</si>
  <si>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</si>
  <si>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</si>
  <si>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</si>
  <si>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</si>
  <si>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</si>
  <si>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</si>
  <si>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</si>
  <si>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</si>
  <si>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</si>
  <si>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</si>
  <si>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</si>
  <si>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</si>
  <si>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</si>
  <si>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</si>
  <si>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</si>
  <si>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</si>
  <si>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</si>
  <si>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</si>
  <si>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</si>
  <si>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</si>
  <si>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</si>
  <si>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</si>
  <si>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</si>
  <si>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</si>
  <si>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</si>
  <si>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</si>
  <si>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</si>
  <si>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</si>
  <si>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</si>
  <si>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</si>
  <si>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</si>
  <si>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</si>
  <si>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</si>
  <si>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</si>
  <si>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</si>
  <si>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</si>
  <si>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</si>
  <si>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</si>
  <si>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</si>
  <si>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</si>
  <si>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</si>
  <si>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</si>
  <si>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</si>
  <si>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</si>
  <si>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</si>
  <si>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</si>
  <si>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</si>
  <si>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</si>
  <si>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</si>
  <si>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</si>
  <si>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</si>
  <si>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</si>
  <si>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</si>
  <si>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3"/>
  </si>
  <si>
    <t>　供用開始から22年が経過しているが、合併浄化槽本体の耐用年数は30年とされており超えるものはない。
　しかし、機器類の耐用年数15年を超えているため、今後は修繕及び更新に係る費用の増加が予想される。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タイヨウ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14"/>
  </si>
  <si>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そのため計画的・効率的な管理、有収水量の把握等を進めるほか、利用者に対する適切な使用方法の啓発を進めることで維持管理費の削減を図る必要である。
　また、下水道使用料金に対しては適切な維持管理等を含めた検討が必要である。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0" eb="162">
      <t>ケントウ</t>
    </rPh>
    <rPh sb="163" eb="165">
      <t>ヒツヨウ</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</si>
</sst>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sz val="15"/>
      <color theme="3"/>
      <name val="游ゴシック"/>
      <family val="2"/>
      <scheme val="minor"/>
    </font>
    <font>
      <sz val="18"/>
      <color theme="3"/>
      <name val="游ゴシック Light"/>
      <family val="2"/>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96.74</c:v>
                </c:pt>
                <c:pt idx="1">
                  <c:v>94.95</c:v>
                </c:pt>
                <c:pt idx="2">
                  <c:v>93.28</c:v>
                </c:pt>
                <c:pt idx="3">
                  <c:v>93.47</c:v>
                </c:pt>
                <c:pt idx="4">
                  <c:v>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69.23</c:v>
                </c:pt>
                <c:pt idx="1" formatCode="#,##0.00;&quot;△&quot;#,##0.00;&quot;-&quot;">
                  <c:v>21.5</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888.8</c:v>
                </c:pt>
                <c:pt idx="1">
                  <c:v>855.65</c:v>
                </c:pt>
                <c:pt idx="2">
                  <c:v>862.99</c:v>
                </c:pt>
                <c:pt idx="3">
                  <c:v>782.91</c:v>
                </c:pt>
                <c:pt idx="4">
                  <c:v>783.21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41.55</c:v>
                </c:pt>
                <c:pt idx="1">
                  <c:v>46.27</c:v>
                </c:pt>
                <c:pt idx="2">
                  <c:v>46.23</c:v>
                </c:pt>
                <c:pt idx="3">
                  <c:v>45.07</c:v>
                </c:pt>
                <c:pt idx="4">
                  <c:v>43.08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52.55</c:v>
                </c:pt>
                <c:pt idx="1">
                  <c:v>52.23</c:v>
                </c:pt>
                <c:pt idx="2">
                  <c:v>50.06</c:v>
                </c:pt>
                <c:pt idx="3">
                  <c:v>49.38</c:v>
                </c:pt>
                <c:pt idx="4">
                  <c:v>48.53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402.88</c:v>
                </c:pt>
                <c:pt idx="1">
                  <c:v>367.18</c:v>
                </c:pt>
                <c:pt idx="2">
                  <c:v>376.71</c:v>
                </c:pt>
                <c:pt idx="3">
                  <c:v>398.78</c:v>
                </c:pt>
                <c:pt idx="4">
                  <c:v>400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292.45</c:v>
                </c:pt>
                <c:pt idx="1">
                  <c:v>294.05</c:v>
                </c:pt>
                <c:pt idx="2">
                  <c:v>309.22000000000003</c:v>
                </c:pt>
                <c:pt idx="3">
                  <c:v>316.97000000000003</c:v>
                </c:pt>
                <c:pt idx="4">
                  <c:v>326.17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24.39</c:v>
                </c:pt>
                <c:pt idx="1">
                  <c:v>25</c:v>
                </c:pt>
                <c:pt idx="2">
                  <c:v>25</c:v>
                </c:pt>
                <c:pt idx="3">
                  <c:v>25</c:v>
                </c:pt>
                <c:pt idx="4">
                  <c:v>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51.71</c:v>
                </c:pt>
                <c:pt idx="1">
                  <c:v>50.56</c:v>
                </c:pt>
                <c:pt idx="2">
                  <c:v>47.35</c:v>
                </c:pt>
                <c:pt idx="3">
                  <c:v>46.36</c:v>
                </c:pt>
                <c:pt idx="4">
                  <c:v>228.91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82.91</c:v>
                </c:pt>
                <c:pt idx="1">
                  <c:v>83.85</c:v>
                </c:pt>
                <c:pt idx="2">
                  <c:v>81.209999999999994</c:v>
                </c:pt>
                <c:pt idx="3">
                  <c:v>83.08</c:v>
                </c:pt>
                <c:pt idx="4">
                  <c:v>82.61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6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10194</v>
      </c>
      <c r="AM8" s="21"/>
      <c r="AN8" s="21"/>
      <c r="AO8" s="21"/>
      <c r="AP8" s="21"/>
      <c r="AQ8" s="21"/>
      <c r="AR8" s="21"/>
      <c r="AS8" s="21"/>
      <c r="AT8" s="7">
        <f>データ!T6</f>
        <v>419.29</v>
      </c>
      <c r="AU8" s="7"/>
      <c r="AV8" s="7"/>
      <c r="AW8" s="7"/>
      <c r="AX8" s="7"/>
      <c r="AY8" s="7"/>
      <c r="AZ8" s="7"/>
      <c r="BA8" s="7"/>
      <c r="BB8" s="7">
        <f>データ!U6</f>
        <v>24.31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0.99</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100</v>
      </c>
      <c r="AM10" s="21"/>
      <c r="AN10" s="21"/>
      <c r="AO10" s="21"/>
      <c r="AP10" s="21"/>
      <c r="AQ10" s="21"/>
      <c r="AR10" s="21"/>
      <c r="AS10" s="21"/>
      <c r="AT10" s="7">
        <f>データ!W6</f>
        <v>0.1</v>
      </c>
      <c r="AU10" s="7"/>
      <c r="AV10" s="7"/>
      <c r="AW10" s="7"/>
      <c r="AX10" s="7"/>
      <c r="AY10" s="7"/>
      <c r="AZ10" s="7"/>
      <c r="BA10" s="7"/>
      <c r="BB10" s="7">
        <f>データ!X6</f>
        <v>1000</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34</v>
      </c>
      <c r="M85" s="12" t="s">
        <v>38</v>
      </c>
      <c r="N85" s="12" t="s">
        <v>54</v>
      </c>
      <c r="O85" s="12" t="s">
        <v>56</v>
      </c>
    </row>
    <row r="86" spans="1:78" hidden="1">
      <c r="B86" s="12"/>
      <c r="C86" s="12"/>
      <c r="D86" s="12"/>
      <c r="E86" s="12" t="str">
        <f>データ!AI6</f>
        <v/>
      </c>
      <c r="F86" s="12" t="s">
        <v>41</v>
      </c>
      <c r="G86" s="12" t="s">
        <v>41</v>
      </c>
      <c r="H86" s="12" t="str">
        <f>データ!BP6</f>
        <v>【765.05】</v>
      </c>
      <c r="I86" s="12" t="str">
        <f>データ!CA6</f>
        <v>【48.97】</v>
      </c>
      <c r="J86" s="12" t="str">
        <f>データ!CL6</f>
        <v>【328.76】</v>
      </c>
      <c r="K86" s="12" t="str">
        <f>データ!CW6</f>
        <v>【224.12】</v>
      </c>
      <c r="L86" s="12" t="str">
        <f>データ!DH6</f>
        <v>【81.92】</v>
      </c>
      <c r="M86" s="12" t="s">
        <v>41</v>
      </c>
      <c r="N86" s="12" t="s">
        <v>41</v>
      </c>
      <c r="O86" s="12" t="str">
        <f>データ!EO6</f>
        <v>【-】</v>
      </c>
    </row>
  </sheetData>
  <sheetProtection algorithmName="SHA-512" hashValue="i+538zNLKQB/YxMZ0MXasVQ4FgoLIEjBUcMSXcCI/NS96DPIjj8UGqPis31AGoGecd2VtzJp8CBagZDGr5o0Cg==" saltValue="Ddpk2IJVF3GooGKBG4jkd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61</v>
      </c>
      <c r="D3" s="58" t="s">
        <v>62</v>
      </c>
      <c r="E3" s="58" t="s">
        <v>4</v>
      </c>
      <c r="F3" s="58" t="s">
        <v>3</v>
      </c>
      <c r="G3" s="58" t="s">
        <v>27</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48</v>
      </c>
      <c r="AK4" s="77"/>
      <c r="AL4" s="77"/>
      <c r="AM4" s="77"/>
      <c r="AN4" s="77"/>
      <c r="AO4" s="77"/>
      <c r="AP4" s="77"/>
      <c r="AQ4" s="77"/>
      <c r="AR4" s="77"/>
      <c r="AS4" s="77"/>
      <c r="AT4" s="77"/>
      <c r="AU4" s="77" t="s">
        <v>29</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86</v>
      </c>
      <c r="Z5" s="67" t="s">
        <v>87</v>
      </c>
      <c r="AA5" s="67" t="s">
        <v>88</v>
      </c>
      <c r="AB5" s="67" t="s">
        <v>89</v>
      </c>
      <c r="AC5" s="67" t="s">
        <v>90</v>
      </c>
      <c r="AD5" s="67" t="s">
        <v>92</v>
      </c>
      <c r="AE5" s="67" t="s">
        <v>93</v>
      </c>
      <c r="AF5" s="67" t="s">
        <v>94</v>
      </c>
      <c r="AG5" s="67" t="s">
        <v>95</v>
      </c>
      <c r="AH5" s="67" t="s">
        <v>96</v>
      </c>
      <c r="AI5" s="67" t="s">
        <v>47</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5" s="55" customFormat="1">
      <c r="A6" s="56" t="s">
        <v>97</v>
      </c>
      <c r="B6" s="61">
        <f t="shared" ref="B6:X6" si="1">B7</f>
        <v>2021</v>
      </c>
      <c r="C6" s="61">
        <f t="shared" si="1"/>
        <v>324493</v>
      </c>
      <c r="D6" s="61">
        <f t="shared" si="1"/>
        <v>47</v>
      </c>
      <c r="E6" s="61">
        <f t="shared" si="1"/>
        <v>18</v>
      </c>
      <c r="F6" s="61">
        <f t="shared" si="1"/>
        <v>1</v>
      </c>
      <c r="G6" s="61">
        <f t="shared" si="1"/>
        <v>0</v>
      </c>
      <c r="H6" s="61" t="str">
        <f t="shared" si="1"/>
        <v>島根県　邑南町</v>
      </c>
      <c r="I6" s="61" t="str">
        <f t="shared" si="1"/>
        <v>法非適用</v>
      </c>
      <c r="J6" s="61" t="str">
        <f t="shared" si="1"/>
        <v>下水道事業</v>
      </c>
      <c r="K6" s="61" t="str">
        <f t="shared" si="1"/>
        <v>個別排水処理</v>
      </c>
      <c r="L6" s="61" t="str">
        <f t="shared" si="1"/>
        <v>L2</v>
      </c>
      <c r="M6" s="61" t="str">
        <f t="shared" si="1"/>
        <v>非設置</v>
      </c>
      <c r="N6" s="70" t="str">
        <f t="shared" si="1"/>
        <v>-</v>
      </c>
      <c r="O6" s="70" t="str">
        <f t="shared" si="1"/>
        <v>該当数値なし</v>
      </c>
      <c r="P6" s="70">
        <f t="shared" si="1"/>
        <v>0.99</v>
      </c>
      <c r="Q6" s="70">
        <f t="shared" si="1"/>
        <v>100</v>
      </c>
      <c r="R6" s="70">
        <f t="shared" si="1"/>
        <v>3300</v>
      </c>
      <c r="S6" s="70">
        <f t="shared" si="1"/>
        <v>10194</v>
      </c>
      <c r="T6" s="70">
        <f t="shared" si="1"/>
        <v>419.29</v>
      </c>
      <c r="U6" s="70">
        <f t="shared" si="1"/>
        <v>24.31</v>
      </c>
      <c r="V6" s="70">
        <f t="shared" si="1"/>
        <v>100</v>
      </c>
      <c r="W6" s="70">
        <f t="shared" si="1"/>
        <v>0.1</v>
      </c>
      <c r="X6" s="70">
        <f t="shared" si="1"/>
        <v>1000</v>
      </c>
      <c r="Y6" s="78">
        <f t="shared" ref="Y6:AH6" si="2">IF(Y7="",NA(),Y7)</f>
        <v>96.74</v>
      </c>
      <c r="Z6" s="78">
        <f t="shared" si="2"/>
        <v>94.95</v>
      </c>
      <c r="AA6" s="78">
        <f t="shared" si="2"/>
        <v>93.28</v>
      </c>
      <c r="AB6" s="78">
        <f t="shared" si="2"/>
        <v>93.47</v>
      </c>
      <c r="AC6" s="78">
        <f t="shared" si="2"/>
        <v>91.9</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69.23</v>
      </c>
      <c r="BG6" s="78">
        <f t="shared" si="5"/>
        <v>21.5</v>
      </c>
      <c r="BH6" s="70">
        <f t="shared" si="5"/>
        <v>0</v>
      </c>
      <c r="BI6" s="70">
        <f t="shared" si="5"/>
        <v>0</v>
      </c>
      <c r="BJ6" s="70">
        <f t="shared" si="5"/>
        <v>0</v>
      </c>
      <c r="BK6" s="78">
        <f t="shared" si="5"/>
        <v>888.8</v>
      </c>
      <c r="BL6" s="78">
        <f t="shared" si="5"/>
        <v>855.65</v>
      </c>
      <c r="BM6" s="78">
        <f t="shared" si="5"/>
        <v>862.99</v>
      </c>
      <c r="BN6" s="78">
        <f t="shared" si="5"/>
        <v>782.91</v>
      </c>
      <c r="BO6" s="78">
        <f t="shared" si="5"/>
        <v>783.21</v>
      </c>
      <c r="BP6" s="70" t="str">
        <f>IF(BP7="","",IF(BP7="-","【-】","【"&amp;SUBSTITUTE(TEXT(BP7,"#,##0.00"),"-","△")&amp;"】"))</f>
        <v>【765.05】</v>
      </c>
      <c r="BQ6" s="78">
        <f t="shared" ref="BQ6:BZ6" si="6">IF(BQ7="",NA(),BQ7)</f>
        <v>41.55</v>
      </c>
      <c r="BR6" s="78">
        <f t="shared" si="6"/>
        <v>46.27</v>
      </c>
      <c r="BS6" s="78">
        <f t="shared" si="6"/>
        <v>46.23</v>
      </c>
      <c r="BT6" s="78">
        <f t="shared" si="6"/>
        <v>45.07</v>
      </c>
      <c r="BU6" s="78">
        <f t="shared" si="6"/>
        <v>43.08</v>
      </c>
      <c r="BV6" s="78">
        <f t="shared" si="6"/>
        <v>52.55</v>
      </c>
      <c r="BW6" s="78">
        <f t="shared" si="6"/>
        <v>52.23</v>
      </c>
      <c r="BX6" s="78">
        <f t="shared" si="6"/>
        <v>50.06</v>
      </c>
      <c r="BY6" s="78">
        <f t="shared" si="6"/>
        <v>49.38</v>
      </c>
      <c r="BZ6" s="78">
        <f t="shared" si="6"/>
        <v>48.53</v>
      </c>
      <c r="CA6" s="70" t="str">
        <f>IF(CA7="","",IF(CA7="-","【-】","【"&amp;SUBSTITUTE(TEXT(CA7,"#,##0.00"),"-","△")&amp;"】"))</f>
        <v>【48.97】</v>
      </c>
      <c r="CB6" s="78">
        <f t="shared" ref="CB6:CK6" si="7">IF(CB7="",NA(),CB7)</f>
        <v>402.88</v>
      </c>
      <c r="CC6" s="78">
        <f t="shared" si="7"/>
        <v>367.18</v>
      </c>
      <c r="CD6" s="78">
        <f t="shared" si="7"/>
        <v>376.71</v>
      </c>
      <c r="CE6" s="78">
        <f t="shared" si="7"/>
        <v>398.78</v>
      </c>
      <c r="CF6" s="78">
        <f t="shared" si="7"/>
        <v>400</v>
      </c>
      <c r="CG6" s="78">
        <f t="shared" si="7"/>
        <v>292.45</v>
      </c>
      <c r="CH6" s="78">
        <f t="shared" si="7"/>
        <v>294.05</v>
      </c>
      <c r="CI6" s="78">
        <f t="shared" si="7"/>
        <v>309.22000000000003</v>
      </c>
      <c r="CJ6" s="78">
        <f t="shared" si="7"/>
        <v>316.97000000000003</v>
      </c>
      <c r="CK6" s="78">
        <f t="shared" si="7"/>
        <v>326.17</v>
      </c>
      <c r="CL6" s="70" t="str">
        <f>IF(CL7="","",IF(CL7="-","【-】","【"&amp;SUBSTITUTE(TEXT(CL7,"#,##0.00"),"-","△")&amp;"】"))</f>
        <v>【328.76】</v>
      </c>
      <c r="CM6" s="78">
        <f t="shared" ref="CM6:CV6" si="8">IF(CM7="",NA(),CM7)</f>
        <v>24.39</v>
      </c>
      <c r="CN6" s="78">
        <f t="shared" si="8"/>
        <v>25</v>
      </c>
      <c r="CO6" s="78">
        <f t="shared" si="8"/>
        <v>25</v>
      </c>
      <c r="CP6" s="78">
        <f t="shared" si="8"/>
        <v>25</v>
      </c>
      <c r="CQ6" s="78">
        <f t="shared" si="8"/>
        <v>25</v>
      </c>
      <c r="CR6" s="78">
        <f t="shared" si="8"/>
        <v>51.71</v>
      </c>
      <c r="CS6" s="78">
        <f t="shared" si="8"/>
        <v>50.56</v>
      </c>
      <c r="CT6" s="78">
        <f t="shared" si="8"/>
        <v>47.35</v>
      </c>
      <c r="CU6" s="78">
        <f t="shared" si="8"/>
        <v>46.36</v>
      </c>
      <c r="CV6" s="78">
        <f t="shared" si="8"/>
        <v>228.91</v>
      </c>
      <c r="CW6" s="70" t="str">
        <f>IF(CW7="","",IF(CW7="-","【-】","【"&amp;SUBSTITUTE(TEXT(CW7,"#,##0.00"),"-","△")&amp;"】"))</f>
        <v>【224.12】</v>
      </c>
      <c r="CX6" s="78">
        <f t="shared" ref="CX6:DG6" si="9">IF(CX7="",NA(),CX7)</f>
        <v>100</v>
      </c>
      <c r="CY6" s="78">
        <f t="shared" si="9"/>
        <v>100</v>
      </c>
      <c r="CZ6" s="78">
        <f t="shared" si="9"/>
        <v>100</v>
      </c>
      <c r="DA6" s="78">
        <f t="shared" si="9"/>
        <v>100</v>
      </c>
      <c r="DB6" s="78">
        <f t="shared" si="9"/>
        <v>100</v>
      </c>
      <c r="DC6" s="78">
        <f t="shared" si="9"/>
        <v>82.91</v>
      </c>
      <c r="DD6" s="78">
        <f t="shared" si="9"/>
        <v>83.85</v>
      </c>
      <c r="DE6" s="78">
        <f t="shared" si="9"/>
        <v>81.209999999999994</v>
      </c>
      <c r="DF6" s="78">
        <f t="shared" si="9"/>
        <v>83.08</v>
      </c>
      <c r="DG6" s="78">
        <f t="shared" si="9"/>
        <v>82.61</v>
      </c>
      <c r="DH6" s="70" t="str">
        <f>IF(DH7="","",IF(DH7="-","【-】","【"&amp;SUBSTITUTE(TEXT(DH7,"#,##0.00"),"-","△")&amp;"】"))</f>
        <v>【81.92】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5" s="55" customFormat="1">
      <c r="A7" s="56"/>
      <c r="B7" s="62">
        <v>2021</v>
      </c>
      <c r="C7" s="62">
        <v>324493</v>
      </c>
      <c r="D7" s="62">
        <v>47</v>
      </c>
      <c r="E7" s="62">
        <v>18</v>
      </c>
      <c r="F7" s="62">
        <v>1</v>
      </c>
      <c r="G7" s="62">
        <v>0</v>
      </c>
      <c r="H7" s="62" t="s">
        <v>98</v>
      </c>
      <c r="I7" s="62" t="s">
        <v>99</v>
      </c>
      <c r="J7" s="62" t="s">
        <v>100</v>
      </c>
      <c r="K7" s="62" t="s">
        <v>35</v>
      </c>
      <c r="L7" s="62" t="s">
        <v>85</v>
      </c>
      <c r="M7" s="62" t="s">
        <v>101</v>
      </c>
      <c r="N7" s="71" t="s">
        <v>41</v>
      </c>
      <c r="O7" s="71" t="s">
        <v>102</v>
      </c>
      <c r="P7" s="71">
        <v>0.99</v>
      </c>
      <c r="Q7" s="71">
        <v>100</v>
      </c>
      <c r="R7" s="71">
        <v>3300</v>
      </c>
      <c r="S7" s="71">
        <v>10194</v>
      </c>
      <c r="T7" s="71">
        <v>419.29</v>
      </c>
      <c r="U7" s="71">
        <v>24.31</v>
      </c>
      <c r="V7" s="71">
        <v>100</v>
      </c>
      <c r="W7" s="71">
        <v>0.1</v>
      </c>
      <c r="X7" s="71">
        <v>1000</v>
      </c>
      <c r="Y7" s="71">
        <v>96.74</v>
      </c>
      <c r="Z7" s="71">
        <v>94.95</v>
      </c>
      <c r="AA7" s="71">
        <v>93.28</v>
      </c>
      <c r="AB7" s="71">
        <v>93.47</v>
      </c>
      <c r="AC7" s="71">
        <v>91.9</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69.23</v>
      </c>
      <c r="BG7" s="71">
        <v>21.5</v>
      </c>
      <c r="BH7" s="71">
        <v>0</v>
      </c>
      <c r="BI7" s="71">
        <v>0</v>
      </c>
      <c r="BJ7" s="71">
        <v>0</v>
      </c>
      <c r="BK7" s="71">
        <v>888.8</v>
      </c>
      <c r="BL7" s="71">
        <v>855.65</v>
      </c>
      <c r="BM7" s="71">
        <v>862.99</v>
      </c>
      <c r="BN7" s="71">
        <v>782.91</v>
      </c>
      <c r="BO7" s="71">
        <v>783.21</v>
      </c>
      <c r="BP7" s="71">
        <v>765.05</v>
      </c>
      <c r="BQ7" s="71">
        <v>41.55</v>
      </c>
      <c r="BR7" s="71">
        <v>46.27</v>
      </c>
      <c r="BS7" s="71">
        <v>46.23</v>
      </c>
      <c r="BT7" s="71">
        <v>45.07</v>
      </c>
      <c r="BU7" s="71">
        <v>43.08</v>
      </c>
      <c r="BV7" s="71">
        <v>52.55</v>
      </c>
      <c r="BW7" s="71">
        <v>52.23</v>
      </c>
      <c r="BX7" s="71">
        <v>50.06</v>
      </c>
      <c r="BY7" s="71">
        <v>49.38</v>
      </c>
      <c r="BZ7" s="71">
        <v>48.53</v>
      </c>
      <c r="CA7" s="71">
        <v>48.97</v>
      </c>
      <c r="CB7" s="71">
        <v>402.88</v>
      </c>
      <c r="CC7" s="71">
        <v>367.18</v>
      </c>
      <c r="CD7" s="71">
        <v>376.71</v>
      </c>
      <c r="CE7" s="71">
        <v>398.78</v>
      </c>
      <c r="CF7" s="71">
        <v>400</v>
      </c>
      <c r="CG7" s="71">
        <v>292.45</v>
      </c>
      <c r="CH7" s="71">
        <v>294.05</v>
      </c>
      <c r="CI7" s="71">
        <v>309.22000000000003</v>
      </c>
      <c r="CJ7" s="71">
        <v>316.97000000000003</v>
      </c>
      <c r="CK7" s="71">
        <v>326.17</v>
      </c>
      <c r="CL7" s="71">
        <v>328.76</v>
      </c>
      <c r="CM7" s="71">
        <v>24.39</v>
      </c>
      <c r="CN7" s="71">
        <v>25</v>
      </c>
      <c r="CO7" s="71">
        <v>25</v>
      </c>
      <c r="CP7" s="71">
        <v>25</v>
      </c>
      <c r="CQ7" s="71">
        <v>25</v>
      </c>
      <c r="CR7" s="71">
        <v>51.71</v>
      </c>
      <c r="CS7" s="71">
        <v>50.56</v>
      </c>
      <c r="CT7" s="71">
        <v>47.35</v>
      </c>
      <c r="CU7" s="71">
        <v>46.36</v>
      </c>
      <c r="CV7" s="71">
        <v>228.91</v>
      </c>
      <c r="CW7" s="71">
        <v>224.12</v>
      </c>
      <c r="CX7" s="71">
        <v>100</v>
      </c>
      <c r="CY7" s="71">
        <v>100</v>
      </c>
      <c r="CZ7" s="71">
        <v>100</v>
      </c>
      <c r="DA7" s="71">
        <v>100</v>
      </c>
      <c r="DB7" s="71">
        <v>100</v>
      </c>
      <c r="DC7" s="71">
        <v>82.91</v>
      </c>
      <c r="DD7" s="71">
        <v>83.85</v>
      </c>
      <c r="DE7" s="71">
        <v>81.209999999999994</v>
      </c>
      <c r="DF7" s="71">
        <v>83.08</v>
      </c>
      <c r="DG7" s="71">
        <v>82.61</v>
      </c>
      <c r="DH7" s="71">
        <v>81.92</v>
      </c>
      <c r="DI7" s="71"/>
      <c r="DJ7" s="71"/>
      <c r="DK7" s="71"/>
      <c r="DL7" s="71"/>
      <c r="DM7" s="71"/>
      <c r="DN7" s="71"/>
      <c r="DO7" s="71"/>
      <c r="DP7" s="71"/>
      <c r="DQ7" s="71"/>
      <c r="DR7" s="71"/>
      <c r="DS7" s="71"/>
      <c r="DT7" s="71"/>
      <c r="DU7" s="71"/>
      <c r="DV7" s="71"/>
      <c r="DW7" s="71"/>
      <c r="DX7" s="71"/>
      <c r="DY7" s="71"/>
      <c r="DZ7" s="71"/>
      <c r="EA7" s="71"/>
      <c r="EB7" s="71"/>
      <c r="EC7" s="71"/>
      <c r="ED7" s="71"/>
      <c r="EE7" s="71" t="s">
        <v>41</v>
      </c>
      <c r="EF7" s="71" t="s">
        <v>41</v>
      </c>
      <c r="EG7" s="71" t="s">
        <v>41</v>
      </c>
      <c r="EH7" s="71" t="s">
        <v>41</v>
      </c>
      <c r="EI7" s="71" t="s">
        <v>41</v>
      </c>
      <c r="EJ7" s="71" t="s">
        <v>41</v>
      </c>
      <c r="EK7" s="71" t="s">
        <v>41</v>
      </c>
      <c r="EL7" s="71" t="s">
        <v>41</v>
      </c>
      <c r="EM7" s="71" t="s">
        <v>41</v>
      </c>
      <c r="EN7" s="71" t="s">
        <v>41</v>
      </c>
      <c r="EO7" s="71" t="s">
        <v>41</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河野 哲典</cp:lastModifiedBy>
  <dcterms:created xsi:type="dcterms:W3CDTF">2022-12-01T02:10:38Z</dcterms:created>
  <dcterms:modified xsi:type="dcterms:W3CDTF">2023-02-21T01:26:06Z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2023-02-21T01:26:06Z</vt:filetime>
  </property>
</Properties>
</file>