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Ohnansv\各課共通\11水道課\05_下水道総務\05_統計\039_諸調査【5年】\R4\【経営比較分析表】2021_324493_47_1718\"/>
    </mc:Choice>
  </mc:AlternateContent>
  <workbookProtection workbookAlgorithmName="SHA-512" workbookHashValue="HKhu1ms0grLQIDlG+5lDswnE2yHhm6fukGlHxvYSl3nitnPHZpkRJQhGXqJmGmH9K9uep1j0gTM0COLDVlECUQ==" workbookSaltValue="8YCBuOYz+VZKP3CiTEBp2A==" workbookSpinCount="100000" lockStructure="1"/>
  <bookViews>
    <workbookView xWindow="0" yWindow="0" windowWidth="20490" windowHeight="705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Q6" i="5"/>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P10" i="4"/>
  <c r="I10" i="4"/>
  <c r="B10" i="4"/>
  <c r="BB8" i="4"/>
  <c r="AT8" i="4"/>
  <c r="AL8" i="4"/>
  <c r="P8" i="4"/>
  <c r="I8" i="4"/>
</calcChain>
</file>

<file path=xl/sharedStrings.xml><?xml version="1.0" encoding="utf-8"?>
<sst xmlns="http://schemas.openxmlformats.org/spreadsheetml/2006/main" count="247" uniqueCount="121">
  <si>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</si>
  <si>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</si>
  <si>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</si>
  <si>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</si>
  <si>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</si>
  <si>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</si>
  <si>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</si>
  <si>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</si>
  <si>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</si>
  <si>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</si>
  <si>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</si>
  <si>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</si>
  <si>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</si>
  <si>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</si>
  <si>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</si>
  <si>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</si>
  <si>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</si>
  <si>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</si>
  <si>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</si>
  <si>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</si>
  <si>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</si>
  <si>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</si>
  <si>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</si>
  <si>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</si>
  <si>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</si>
  <si>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</si>
  <si>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</si>
  <si>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</si>
  <si>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</si>
  <si>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</si>
  <si>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</si>
  <si>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</si>
  <si>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</si>
  <si>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</si>
  <si>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</si>
  <si>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</si>
  <si>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</si>
  <si>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</si>
  <si>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</si>
  <si>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</si>
  <si>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</si>
  <si>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</si>
  <si>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</si>
  <si>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</si>
  <si>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</si>
  <si>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</si>
  <si>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</si>
  <si>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</si>
  <si>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</si>
  <si>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</si>
  <si>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</si>
  <si>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</si>
  <si>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</si>
  <si>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</si>
  <si>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</si>
  <si>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</si>
  <si>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</si>
  <si>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</si>
  <si>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</si>
  <si>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</si>
  <si>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</si>
  <si>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</si>
  <si>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</si>
  <si>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</si>
  <si>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</si>
  <si>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</si>
  <si>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</si>
  <si>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</si>
  <si>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</si>
  <si>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</si>
  <si>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</si>
  <si>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</si>
  <si>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</si>
  <si>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</si>
  <si>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</si>
  <si>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</si>
  <si>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</si>
  <si>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</si>
  <si>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</si>
  <si>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</si>
  <si>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</si>
  <si>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</si>
  <si>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</si>
  <si>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</si>
  <si>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</si>
  <si>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</si>
  <si>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</si>
  <si>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</si>
  <si>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</si>
  <si>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</si>
  <si>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</si>
  <si>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</si>
  <si>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</si>
  <si>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</si>
  <si>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</si>
  <si>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</si>
  <si>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</si>
  <si>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</si>
  <si>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</si>
  <si>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</si>
  <si>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邑南町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</si>
  <si>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</si>
  <si>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</si>
  <si>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</si>
  <si>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</si>
  <si>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</si>
  <si>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</si>
  <si>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</si>
  <si>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</si>
  <si>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</si>
  <si>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</si>
  <si>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</si>
  <si>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</si>
  <si>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</si>
  <si>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</si>
  <si>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</si>
  <si>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</si>
  <si>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</si>
  <si>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本町の合併浄化槽は、令和3年度末で953基を管理している。
　邑南町生活排水処理基本計画により整備を行っているところであり基数の増加により普通建設事業費、企業債、維持管理費ともに増加している。
そのため、汚水処理原価は若干上昇傾向にある。
　水洗化率は98.44％と高い水準であり、料金収入も増加している。</t>
    <rPh sb="1" eb="3">
      <t>ホンチョウ</t>
    </rPh>
    <rPh sb="4" eb="6">
      <t>ガッペイ</t>
    </rPh>
    <rPh sb="6" eb="9">
      <t>ジョウカソウ</t>
    </rPh>
    <rPh sb="14" eb="17">
      <t>ネンドマツ</t>
    </rPh>
    <rPh sb="21" eb="22">
      <t>キ</t>
    </rPh>
    <rPh sb="23" eb="25">
      <t>カンリ</t>
    </rPh>
    <rPh sb="32" eb="35">
      <t>オオナンチョウ</t>
    </rPh>
    <rPh sb="35" eb="37">
      <t>セイカツ</t>
    </rPh>
    <rPh sb="37" eb="39">
      <t>ハイスイ</t>
    </rPh>
    <rPh sb="39" eb="41">
      <t>ショリ</t>
    </rPh>
    <rPh sb="41" eb="43">
      <t>キホン</t>
    </rPh>
    <rPh sb="43" eb="45">
      <t>ケイカク</t>
    </rPh>
    <rPh sb="48" eb="50">
      <t>セイビ</t>
    </rPh>
    <rPh sb="51" eb="52">
      <t>オコナ</t>
    </rPh>
    <rPh sb="62" eb="64">
      <t>キスウ</t>
    </rPh>
    <rPh sb="65" eb="67">
      <t>ゾウカ</t>
    </rPh>
    <rPh sb="70" eb="72">
      <t>フツウ</t>
    </rPh>
    <rPh sb="72" eb="74">
      <t>ケンセツ</t>
    </rPh>
    <rPh sb="74" eb="77">
      <t>ジギョウヒ</t>
    </rPh>
    <rPh sb="78" eb="80">
      <t>キギョウ</t>
    </rPh>
    <rPh sb="80" eb="81">
      <t>サイ</t>
    </rPh>
    <rPh sb="82" eb="84">
      <t>イジ</t>
    </rPh>
    <rPh sb="84" eb="86">
      <t>カンリ</t>
    </rPh>
    <rPh sb="86" eb="87">
      <t>ヒ</t>
    </rPh>
    <rPh sb="90" eb="92">
      <t>ゾウカ</t>
    </rPh>
    <rPh sb="103" eb="105">
      <t>オスイ</t>
    </rPh>
    <rPh sb="105" eb="107">
      <t>ショリ</t>
    </rPh>
    <rPh sb="107" eb="109">
      <t>ゲンカ</t>
    </rPh>
    <rPh sb="110" eb="112">
      <t>ジャッカン</t>
    </rPh>
    <rPh sb="112" eb="114">
      <t>ジョウショウ</t>
    </rPh>
    <rPh sb="114" eb="116">
      <t>ケイコウ</t>
    </rPh>
    <rPh sb="125" eb="126">
      <t>リツ</t>
    </rPh>
    <rPh sb="134" eb="135">
      <t>タカ</t>
    </rPh>
    <rPh sb="136" eb="138">
      <t>スイジュン</t>
    </rPh>
    <rPh sb="142" eb="144">
      <t>リョウキン</t>
    </rPh>
    <rPh sb="144" eb="146">
      <t>シュウニュウ</t>
    </rPh>
    <rPh sb="147" eb="149">
      <t>ゾウカ</t>
    </rPh>
    <phoneticPr fontId="15"/>
  </si>
  <si>
    <t>　合併浄化槽について、953基を管理しており、其のうち供用開始後15年を超える浄化槽（機器設備類の耐用年数を超えるもの）は644基（約67.6％）あるが、施設により状態は違うため、計画的・効率的な管理を行う。</t>
    <rPh sb="1" eb="3">
      <t>ガッペイ</t>
    </rPh>
    <rPh sb="3" eb="6">
      <t>ジョウカソウ</t>
    </rPh>
    <rPh sb="14" eb="15">
      <t>キ</t>
    </rPh>
    <rPh sb="16" eb="18">
      <t>カンリ</t>
    </rPh>
    <rPh sb="23" eb="24">
      <t>ソ</t>
    </rPh>
    <rPh sb="27" eb="29">
      <t>キョウヨウ</t>
    </rPh>
    <rPh sb="29" eb="32">
      <t>カイシゴ</t>
    </rPh>
    <rPh sb="34" eb="35">
      <t>ネン</t>
    </rPh>
    <rPh sb="36" eb="37">
      <t>コ</t>
    </rPh>
    <rPh sb="39" eb="42">
      <t>ジョウカソウ</t>
    </rPh>
    <rPh sb="43" eb="45">
      <t>キキ</t>
    </rPh>
    <rPh sb="45" eb="47">
      <t>セツビ</t>
    </rPh>
    <rPh sb="47" eb="48">
      <t>ルイ</t>
    </rPh>
    <rPh sb="49" eb="51">
      <t>タイヨウ</t>
    </rPh>
    <rPh sb="51" eb="53">
      <t>ネンスウ</t>
    </rPh>
    <rPh sb="54" eb="55">
      <t>コ</t>
    </rPh>
    <rPh sb="64" eb="65">
      <t>キ</t>
    </rPh>
    <rPh sb="66" eb="67">
      <t>ヤク</t>
    </rPh>
    <rPh sb="77" eb="79">
      <t>シセツ</t>
    </rPh>
    <rPh sb="82" eb="84">
      <t>ジョウタイ</t>
    </rPh>
    <rPh sb="85" eb="86">
      <t>チガ</t>
    </rPh>
    <rPh sb="90" eb="93">
      <t>ケイカクテキ</t>
    </rPh>
    <rPh sb="94" eb="97">
      <t>コウリツテキ</t>
    </rPh>
    <rPh sb="98" eb="100">
      <t>カンリ</t>
    </rPh>
    <rPh sb="101" eb="102">
      <t>オコナ</t>
    </rPh>
    <phoneticPr fontId="15"/>
  </si>
  <si>
    <t>　本町では町内に点在する下水道難接続箇所の対策として合併浄化槽整備の必要性を町民に喚起し設置を促進してきた。
　今後も増加していく施設の管理を行うため、計画・効率的な管理に努める必要がある。利用者に対しては適切な使用方法の啓発を進め維持管理費の削減につなげるほか、有収水量の実態把握についても進める必要がある。
　なお、下水道使用料に対しては適正な維持管理費を含めた検討が必要がある。</t>
    <rPh sb="1" eb="3">
      <t>ホンチョウ</t>
    </rPh>
    <rPh sb="5" eb="7">
      <t>チョウナイ</t>
    </rPh>
    <rPh sb="8" eb="10">
      <t>テンザイ</t>
    </rPh>
    <rPh sb="12" eb="15">
      <t>ゲスイドウ</t>
    </rPh>
    <rPh sb="15" eb="16">
      <t>ナン</t>
    </rPh>
    <rPh sb="16" eb="18">
      <t>セツゾク</t>
    </rPh>
    <rPh sb="18" eb="20">
      <t>カショ</t>
    </rPh>
    <rPh sb="21" eb="23">
      <t>タイサク</t>
    </rPh>
    <rPh sb="26" eb="28">
      <t>ガッペイ</t>
    </rPh>
    <rPh sb="28" eb="31">
      <t>ジョウカソウ</t>
    </rPh>
    <rPh sb="31" eb="33">
      <t>セイビ</t>
    </rPh>
    <rPh sb="34" eb="37">
      <t>ヒツヨウセイ</t>
    </rPh>
    <rPh sb="38" eb="40">
      <t>チョウミン</t>
    </rPh>
    <rPh sb="41" eb="43">
      <t>カンキ</t>
    </rPh>
    <rPh sb="44" eb="46">
      <t>セッチ</t>
    </rPh>
    <rPh sb="47" eb="49">
      <t>ソクシン</t>
    </rPh>
    <rPh sb="56" eb="58">
      <t>コンゴ</t>
    </rPh>
    <rPh sb="59" eb="61">
      <t>ゾウカ</t>
    </rPh>
    <rPh sb="65" eb="67">
      <t>シセツ</t>
    </rPh>
    <rPh sb="68" eb="70">
      <t>カンリ</t>
    </rPh>
    <rPh sb="71" eb="72">
      <t>オコナ</t>
    </rPh>
    <rPh sb="183" eb="185">
      <t>ケントウ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</si>
</sst>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b/>
      <sz val="15"/>
      <color theme="3"/>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136-4242-BB93-63459F86470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136-4242-BB93-63459F86470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33.71</c:v>
                </c:pt>
                <c:pt idx="1">
                  <c:v>33.229999999999997</c:v>
                </c:pt>
                <c:pt idx="2">
                  <c:v>32.909999999999997</c:v>
                </c:pt>
                <c:pt idx="3">
                  <c:v>31.54</c:v>
                </c:pt>
                <c:pt idx="4">
                  <c:v>31.25</c:v>
                </c:pt>
              </c:numCache>
            </c:numRef>
          </c:val>
          <c:extLst>
            <c:ext xmlns:c16="http://schemas.microsoft.com/office/drawing/2014/chart" uri="{C3380CC4-5D6E-409C-BE32-E72D297353CC}">
              <c16:uniqueId val="{00000000-2466-4745-9A56-89953729ED8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61.79</c:v>
                </c:pt>
                <c:pt idx="1">
                  <c:v>59.94</c:v>
                </c:pt>
                <c:pt idx="2">
                  <c:v>59.64</c:v>
                </c:pt>
                <c:pt idx="3">
                  <c:v>58.19</c:v>
                </c:pt>
                <c:pt idx="4">
                  <c:v>56.52</c:v>
                </c:pt>
              </c:numCache>
            </c:numRef>
          </c:val>
          <c:smooth val="0"/>
          <c:extLst>
            <c:ext xmlns:c16="http://schemas.microsoft.com/office/drawing/2014/chart" uri="{C3380CC4-5D6E-409C-BE32-E72D297353CC}">
              <c16:uniqueId val="{00000001-2466-4745-9A56-89953729ED8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98.38</c:v>
                </c:pt>
                <c:pt idx="1">
                  <c:v>98.49</c:v>
                </c:pt>
                <c:pt idx="2">
                  <c:v>98.37</c:v>
                </c:pt>
                <c:pt idx="3">
                  <c:v>98.44</c:v>
                </c:pt>
                <c:pt idx="4">
                  <c:v>98.44</c:v>
                </c:pt>
              </c:numCache>
            </c:numRef>
          </c:val>
          <c:extLst>
            <c:ext xmlns:c16="http://schemas.microsoft.com/office/drawing/2014/chart" uri="{C3380CC4-5D6E-409C-BE32-E72D297353CC}">
              <c16:uniqueId val="{00000000-9835-4CA2-A237-B7EE0827339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92.44</c:v>
                </c:pt>
                <c:pt idx="1">
                  <c:v>89.66</c:v>
                </c:pt>
                <c:pt idx="2">
                  <c:v>90.63</c:v>
                </c:pt>
                <c:pt idx="3">
                  <c:v>87.8</c:v>
                </c:pt>
                <c:pt idx="4">
                  <c:v>88.43</c:v>
                </c:pt>
              </c:numCache>
            </c:numRef>
          </c:val>
          <c:smooth val="0"/>
          <c:extLst>
            <c:ext xmlns:c16="http://schemas.microsoft.com/office/drawing/2014/chart" uri="{C3380CC4-5D6E-409C-BE32-E72D297353CC}">
              <c16:uniqueId val="{00000001-9835-4CA2-A237-B7EE0827339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92.56</c:v>
                </c:pt>
                <c:pt idx="1">
                  <c:v>92.95</c:v>
                </c:pt>
                <c:pt idx="2">
                  <c:v>92</c:v>
                </c:pt>
                <c:pt idx="3">
                  <c:v>95.1</c:v>
                </c:pt>
                <c:pt idx="4">
                  <c:v>98.5</c:v>
                </c:pt>
              </c:numCache>
            </c:numRef>
          </c:val>
          <c:extLst>
            <c:ext xmlns:c16="http://schemas.microsoft.com/office/drawing/2014/chart" uri="{C3380CC4-5D6E-409C-BE32-E72D297353CC}">
              <c16:uniqueId val="{00000000-00F3-4155-ADDE-9B5711694D9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F3-4155-ADDE-9B5711694D9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0D5-4662-A634-BC285CC9A89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D5-4662-A634-BC285CC9A89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DE7-40A3-98A8-6BB2EBA80CE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E7-40A3-98A8-6BB2EBA80CE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B3-4756-8800-C379B5B7A2D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B3-4756-8800-C379B5B7A2D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D46-4604-85E6-CE3B4ED4218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46-4604-85E6-CE3B4ED4218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38.700000000000003</c:v>
                </c:pt>
                <c:pt idx="1">
                  <c:v>13.24</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306-4B13-A6E6-B5CBF080003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244.85</c:v>
                </c:pt>
                <c:pt idx="1">
                  <c:v>296.89</c:v>
                </c:pt>
                <c:pt idx="2">
                  <c:v>270.57</c:v>
                </c:pt>
                <c:pt idx="3">
                  <c:v>294.27</c:v>
                </c:pt>
                <c:pt idx="4">
                  <c:v>294.08999999999997</c:v>
                </c:pt>
              </c:numCache>
            </c:numRef>
          </c:val>
          <c:smooth val="0"/>
          <c:extLst>
            <c:ext xmlns:c16="http://schemas.microsoft.com/office/drawing/2014/chart" uri="{C3380CC4-5D6E-409C-BE32-E72D297353CC}">
              <c16:uniqueId val="{00000001-1306-4B13-A6E6-B5CBF080003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53.72</c:v>
                </c:pt>
                <c:pt idx="1">
                  <c:v>53.16</c:v>
                </c:pt>
                <c:pt idx="2">
                  <c:v>52.64</c:v>
                </c:pt>
                <c:pt idx="3">
                  <c:v>52.68</c:v>
                </c:pt>
                <c:pt idx="4">
                  <c:v>52</c:v>
                </c:pt>
              </c:numCache>
            </c:numRef>
          </c:val>
          <c:extLst>
            <c:ext xmlns:c16="http://schemas.microsoft.com/office/drawing/2014/chart" uri="{C3380CC4-5D6E-409C-BE32-E72D297353CC}">
              <c16:uniqueId val="{00000000-E79E-427B-9957-B850D2E6FE2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64.78</c:v>
                </c:pt>
                <c:pt idx="1">
                  <c:v>63.06</c:v>
                </c:pt>
                <c:pt idx="2">
                  <c:v>62.5</c:v>
                </c:pt>
                <c:pt idx="3">
                  <c:v>60.59</c:v>
                </c:pt>
                <c:pt idx="4">
                  <c:v>60</c:v>
                </c:pt>
              </c:numCache>
            </c:numRef>
          </c:val>
          <c:smooth val="0"/>
          <c:extLst>
            <c:ext xmlns:c16="http://schemas.microsoft.com/office/drawing/2014/chart" uri="{C3380CC4-5D6E-409C-BE32-E72D297353CC}">
              <c16:uniqueId val="{00000001-E79E-427B-9957-B850D2E6FE2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357.42</c:v>
                </c:pt>
                <c:pt idx="1">
                  <c:v>358.69</c:v>
                </c:pt>
                <c:pt idx="2">
                  <c:v>367.46</c:v>
                </c:pt>
                <c:pt idx="3">
                  <c:v>385.93</c:v>
                </c:pt>
                <c:pt idx="4">
                  <c:v>390.43</c:v>
                </c:pt>
              </c:numCache>
            </c:numRef>
          </c:val>
          <c:extLst>
            <c:ext xmlns:c16="http://schemas.microsoft.com/office/drawing/2014/chart" uri="{C3380CC4-5D6E-409C-BE32-E72D297353CC}">
              <c16:uniqueId val="{00000000-0E36-4652-81DD-E603DDA4117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250.21</c:v>
                </c:pt>
                <c:pt idx="1">
                  <c:v>264.77</c:v>
                </c:pt>
                <c:pt idx="2">
                  <c:v>269.33</c:v>
                </c:pt>
                <c:pt idx="3">
                  <c:v>280.23</c:v>
                </c:pt>
                <c:pt idx="4">
                  <c:v>282.70999999999998</c:v>
                </c:pt>
              </c:numCache>
            </c:numRef>
          </c:val>
          <c:smooth val="0"/>
          <c:extLst>
            <c:ext xmlns:c16="http://schemas.microsoft.com/office/drawing/2014/chart" uri="{C3380CC4-5D6E-409C-BE32-E72D297353CC}">
              <c16:uniqueId val="{00000001-0E36-4652-81DD-E603DDA4117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島根県　邑南町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非設置</v>
      </c>
      <c r="AE8" s="66"/>
      <c r="AF8" s="66"/>
      <c r="AG8" s="66"/>
      <c r="AH8" s="66"/>
      <c r="AI8" s="66"/>
      <c r="AJ8" s="66"/>
      <c r="AK8" s="3"/>
      <c r="AL8" s="54">
        <f>データ!S6</f>
        <v>10194</v>
      </c>
      <c r="AM8" s="54"/>
      <c r="AN8" s="54"/>
      <c r="AO8" s="54"/>
      <c r="AP8" s="54"/>
      <c r="AQ8" s="54"/>
      <c r="AR8" s="54"/>
      <c r="AS8" s="54"/>
      <c r="AT8" s="53">
        <f>データ!T6</f>
        <v>419.29</v>
      </c>
      <c r="AU8" s="53"/>
      <c r="AV8" s="53"/>
      <c r="AW8" s="53"/>
      <c r="AX8" s="53"/>
      <c r="AY8" s="53"/>
      <c r="AZ8" s="53"/>
      <c r="BA8" s="53"/>
      <c r="BB8" s="53">
        <f>データ!U6</f>
        <v>24.31</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20.34</v>
      </c>
      <c r="Q10" s="53"/>
      <c r="R10" s="53"/>
      <c r="S10" s="53"/>
      <c r="T10" s="53"/>
      <c r="U10" s="53"/>
      <c r="V10" s="53"/>
      <c r="W10" s="53">
        <f>データ!Q6</f>
        <v>100</v>
      </c>
      <c r="X10" s="53"/>
      <c r="Y10" s="53"/>
      <c r="Z10" s="53"/>
      <c r="AA10" s="53"/>
      <c r="AB10" s="53"/>
      <c r="AC10" s="53"/>
      <c r="AD10" s="54">
        <f>データ!R6</f>
        <v>3300</v>
      </c>
      <c r="AE10" s="54"/>
      <c r="AF10" s="54"/>
      <c r="AG10" s="54"/>
      <c r="AH10" s="54"/>
      <c r="AI10" s="54"/>
      <c r="AJ10" s="54"/>
      <c r="AK10" s="2"/>
      <c r="AL10" s="54">
        <f>データ!V6</f>
        <v>2054</v>
      </c>
      <c r="AM10" s="54"/>
      <c r="AN10" s="54"/>
      <c r="AO10" s="54"/>
      <c r="AP10" s="54"/>
      <c r="AQ10" s="54"/>
      <c r="AR10" s="54"/>
      <c r="AS10" s="54"/>
      <c r="AT10" s="53">
        <f>データ!W6</f>
        <v>0.4</v>
      </c>
      <c r="AU10" s="53"/>
      <c r="AV10" s="53"/>
      <c r="AW10" s="53"/>
      <c r="AX10" s="53"/>
      <c r="AY10" s="53"/>
      <c r="AZ10" s="53"/>
      <c r="BA10" s="53"/>
      <c r="BB10" s="53">
        <f>データ!X6</f>
        <v>5135</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79"/>
      <c r="BN16" s="79"/>
      <c r="BO16" s="79"/>
      <c r="BP16" s="79"/>
      <c r="BQ16" s="79"/>
      <c r="BR16" s="79"/>
      <c r="BS16" s="79"/>
      <c r="BT16" s="79"/>
      <c r="BU16" s="79"/>
      <c r="BV16" s="79"/>
      <c r="BW16" s="79"/>
      <c r="BX16" s="79"/>
      <c r="BY16" s="7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79"/>
      <c r="BN17" s="79"/>
      <c r="BO17" s="79"/>
      <c r="BP17" s="79"/>
      <c r="BQ17" s="79"/>
      <c r="BR17" s="79"/>
      <c r="BS17" s="79"/>
      <c r="BT17" s="79"/>
      <c r="BU17" s="79"/>
      <c r="BV17" s="79"/>
      <c r="BW17" s="79"/>
      <c r="BX17" s="79"/>
      <c r="BY17" s="7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79"/>
      <c r="BN18" s="79"/>
      <c r="BO18" s="79"/>
      <c r="BP18" s="79"/>
      <c r="BQ18" s="79"/>
      <c r="BR18" s="79"/>
      <c r="BS18" s="79"/>
      <c r="BT18" s="79"/>
      <c r="BU18" s="79"/>
      <c r="BV18" s="79"/>
      <c r="BW18" s="79"/>
      <c r="BX18" s="79"/>
      <c r="BY18" s="7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79"/>
      <c r="BN19" s="79"/>
      <c r="BO19" s="79"/>
      <c r="BP19" s="79"/>
      <c r="BQ19" s="79"/>
      <c r="BR19" s="79"/>
      <c r="BS19" s="79"/>
      <c r="BT19" s="79"/>
      <c r="BU19" s="79"/>
      <c r="BV19" s="79"/>
      <c r="BW19" s="79"/>
      <c r="BX19" s="79"/>
      <c r="BY19" s="7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79"/>
      <c r="BN20" s="79"/>
      <c r="BO20" s="79"/>
      <c r="BP20" s="79"/>
      <c r="BQ20" s="79"/>
      <c r="BR20" s="79"/>
      <c r="BS20" s="79"/>
      <c r="BT20" s="79"/>
      <c r="BU20" s="79"/>
      <c r="BV20" s="79"/>
      <c r="BW20" s="79"/>
      <c r="BX20" s="79"/>
      <c r="BY20" s="7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79"/>
      <c r="BN21" s="79"/>
      <c r="BO21" s="79"/>
      <c r="BP21" s="79"/>
      <c r="BQ21" s="79"/>
      <c r="BR21" s="79"/>
      <c r="BS21" s="79"/>
      <c r="BT21" s="79"/>
      <c r="BU21" s="79"/>
      <c r="BV21" s="79"/>
      <c r="BW21" s="79"/>
      <c r="BX21" s="79"/>
      <c r="BY21" s="7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79"/>
      <c r="BN22" s="79"/>
      <c r="BO22" s="79"/>
      <c r="BP22" s="79"/>
      <c r="BQ22" s="79"/>
      <c r="BR22" s="79"/>
      <c r="BS22" s="79"/>
      <c r="BT22" s="79"/>
      <c r="BU22" s="79"/>
      <c r="BV22" s="79"/>
      <c r="BW22" s="79"/>
      <c r="BX22" s="79"/>
      <c r="BY22" s="7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79"/>
      <c r="BN23" s="79"/>
      <c r="BO23" s="79"/>
      <c r="BP23" s="79"/>
      <c r="BQ23" s="79"/>
      <c r="BR23" s="79"/>
      <c r="BS23" s="79"/>
      <c r="BT23" s="79"/>
      <c r="BU23" s="79"/>
      <c r="BV23" s="79"/>
      <c r="BW23" s="79"/>
      <c r="BX23" s="79"/>
      <c r="BY23" s="7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79"/>
      <c r="BN24" s="79"/>
      <c r="BO24" s="79"/>
      <c r="BP24" s="79"/>
      <c r="BQ24" s="79"/>
      <c r="BR24" s="79"/>
      <c r="BS24" s="79"/>
      <c r="BT24" s="79"/>
      <c r="BU24" s="79"/>
      <c r="BV24" s="79"/>
      <c r="BW24" s="79"/>
      <c r="BX24" s="79"/>
      <c r="BY24" s="7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79"/>
      <c r="BN25" s="79"/>
      <c r="BO25" s="79"/>
      <c r="BP25" s="79"/>
      <c r="BQ25" s="79"/>
      <c r="BR25" s="79"/>
      <c r="BS25" s="79"/>
      <c r="BT25" s="79"/>
      <c r="BU25" s="79"/>
      <c r="BV25" s="79"/>
      <c r="BW25" s="79"/>
      <c r="BX25" s="79"/>
      <c r="BY25" s="7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79"/>
      <c r="BN26" s="79"/>
      <c r="BO26" s="79"/>
      <c r="BP26" s="79"/>
      <c r="BQ26" s="79"/>
      <c r="BR26" s="79"/>
      <c r="BS26" s="79"/>
      <c r="BT26" s="79"/>
      <c r="BU26" s="79"/>
      <c r="BV26" s="79"/>
      <c r="BW26" s="79"/>
      <c r="BX26" s="79"/>
      <c r="BY26" s="7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79"/>
      <c r="BN27" s="79"/>
      <c r="BO27" s="79"/>
      <c r="BP27" s="79"/>
      <c r="BQ27" s="79"/>
      <c r="BR27" s="79"/>
      <c r="BS27" s="79"/>
      <c r="BT27" s="79"/>
      <c r="BU27" s="79"/>
      <c r="BV27" s="79"/>
      <c r="BW27" s="79"/>
      <c r="BX27" s="79"/>
      <c r="BY27" s="7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79"/>
      <c r="BN28" s="79"/>
      <c r="BO28" s="79"/>
      <c r="BP28" s="79"/>
      <c r="BQ28" s="79"/>
      <c r="BR28" s="79"/>
      <c r="BS28" s="79"/>
      <c r="BT28" s="79"/>
      <c r="BU28" s="79"/>
      <c r="BV28" s="79"/>
      <c r="BW28" s="79"/>
      <c r="BX28" s="79"/>
      <c r="BY28" s="7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79"/>
      <c r="BN29" s="79"/>
      <c r="BO29" s="79"/>
      <c r="BP29" s="79"/>
      <c r="BQ29" s="79"/>
      <c r="BR29" s="79"/>
      <c r="BS29" s="79"/>
      <c r="BT29" s="79"/>
      <c r="BU29" s="79"/>
      <c r="BV29" s="79"/>
      <c r="BW29" s="79"/>
      <c r="BX29" s="79"/>
      <c r="BY29" s="7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79"/>
      <c r="BN30" s="79"/>
      <c r="BO30" s="79"/>
      <c r="BP30" s="79"/>
      <c r="BQ30" s="79"/>
      <c r="BR30" s="79"/>
      <c r="BS30" s="79"/>
      <c r="BT30" s="79"/>
      <c r="BU30" s="79"/>
      <c r="BV30" s="79"/>
      <c r="BW30" s="79"/>
      <c r="BX30" s="79"/>
      <c r="BY30" s="7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79"/>
      <c r="BN31" s="79"/>
      <c r="BO31" s="79"/>
      <c r="BP31" s="79"/>
      <c r="BQ31" s="79"/>
      <c r="BR31" s="79"/>
      <c r="BS31" s="79"/>
      <c r="BT31" s="79"/>
      <c r="BU31" s="79"/>
      <c r="BV31" s="79"/>
      <c r="BW31" s="79"/>
      <c r="BX31" s="79"/>
      <c r="BY31" s="7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79"/>
      <c r="BN32" s="79"/>
      <c r="BO32" s="79"/>
      <c r="BP32" s="79"/>
      <c r="BQ32" s="79"/>
      <c r="BR32" s="79"/>
      <c r="BS32" s="79"/>
      <c r="BT32" s="79"/>
      <c r="BU32" s="79"/>
      <c r="BV32" s="79"/>
      <c r="BW32" s="79"/>
      <c r="BX32" s="79"/>
      <c r="BY32" s="7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79"/>
      <c r="BN33" s="79"/>
      <c r="BO33" s="79"/>
      <c r="BP33" s="79"/>
      <c r="BQ33" s="79"/>
      <c r="BR33" s="79"/>
      <c r="BS33" s="79"/>
      <c r="BT33" s="79"/>
      <c r="BU33" s="79"/>
      <c r="BV33" s="79"/>
      <c r="BW33" s="79"/>
      <c r="BX33" s="79"/>
      <c r="BY33" s="7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79"/>
      <c r="BN34" s="79"/>
      <c r="BO34" s="79"/>
      <c r="BP34" s="79"/>
      <c r="BQ34" s="79"/>
      <c r="BR34" s="79"/>
      <c r="BS34" s="79"/>
      <c r="BT34" s="79"/>
      <c r="BU34" s="79"/>
      <c r="BV34" s="79"/>
      <c r="BW34" s="79"/>
      <c r="BX34" s="79"/>
      <c r="BY34" s="7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79"/>
      <c r="BN35" s="79"/>
      <c r="BO35" s="79"/>
      <c r="BP35" s="79"/>
      <c r="BQ35" s="79"/>
      <c r="BR35" s="79"/>
      <c r="BS35" s="79"/>
      <c r="BT35" s="79"/>
      <c r="BU35" s="79"/>
      <c r="BV35" s="79"/>
      <c r="BW35" s="79"/>
      <c r="BX35" s="79"/>
      <c r="BY35" s="7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79"/>
      <c r="BN36" s="79"/>
      <c r="BO36" s="79"/>
      <c r="BP36" s="79"/>
      <c r="BQ36" s="79"/>
      <c r="BR36" s="79"/>
      <c r="BS36" s="79"/>
      <c r="BT36" s="79"/>
      <c r="BU36" s="79"/>
      <c r="BV36" s="79"/>
      <c r="BW36" s="79"/>
      <c r="BX36" s="79"/>
      <c r="BY36" s="7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79"/>
      <c r="BN37" s="79"/>
      <c r="BO37" s="79"/>
      <c r="BP37" s="79"/>
      <c r="BQ37" s="79"/>
      <c r="BR37" s="79"/>
      <c r="BS37" s="79"/>
      <c r="BT37" s="79"/>
      <c r="BU37" s="79"/>
      <c r="BV37" s="79"/>
      <c r="BW37" s="79"/>
      <c r="BX37" s="79"/>
      <c r="BY37" s="7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79"/>
      <c r="BN38" s="79"/>
      <c r="BO38" s="79"/>
      <c r="BP38" s="79"/>
      <c r="BQ38" s="79"/>
      <c r="BR38" s="79"/>
      <c r="BS38" s="79"/>
      <c r="BT38" s="79"/>
      <c r="BU38" s="79"/>
      <c r="BV38" s="79"/>
      <c r="BW38" s="79"/>
      <c r="BX38" s="79"/>
      <c r="BY38" s="7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79"/>
      <c r="BN39" s="79"/>
      <c r="BO39" s="79"/>
      <c r="BP39" s="79"/>
      <c r="BQ39" s="79"/>
      <c r="BR39" s="79"/>
      <c r="BS39" s="79"/>
      <c r="BT39" s="79"/>
      <c r="BU39" s="79"/>
      <c r="BV39" s="79"/>
      <c r="BW39" s="79"/>
      <c r="BX39" s="79"/>
      <c r="BY39" s="7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79"/>
      <c r="BN40" s="79"/>
      <c r="BO40" s="79"/>
      <c r="BP40" s="79"/>
      <c r="BQ40" s="79"/>
      <c r="BR40" s="79"/>
      <c r="BS40" s="79"/>
      <c r="BT40" s="79"/>
      <c r="BU40" s="79"/>
      <c r="BV40" s="79"/>
      <c r="BW40" s="79"/>
      <c r="BX40" s="79"/>
      <c r="BY40" s="7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79"/>
      <c r="BN41" s="79"/>
      <c r="BO41" s="79"/>
      <c r="BP41" s="79"/>
      <c r="BQ41" s="79"/>
      <c r="BR41" s="79"/>
      <c r="BS41" s="79"/>
      <c r="BT41" s="79"/>
      <c r="BU41" s="79"/>
      <c r="BV41" s="79"/>
      <c r="BW41" s="79"/>
      <c r="BX41" s="79"/>
      <c r="BY41" s="7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79"/>
      <c r="BN42" s="79"/>
      <c r="BO42" s="79"/>
      <c r="BP42" s="79"/>
      <c r="BQ42" s="79"/>
      <c r="BR42" s="79"/>
      <c r="BS42" s="79"/>
      <c r="BT42" s="79"/>
      <c r="BU42" s="79"/>
      <c r="BV42" s="79"/>
      <c r="BW42" s="79"/>
      <c r="BX42" s="79"/>
      <c r="BY42" s="7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79"/>
      <c r="BN43" s="79"/>
      <c r="BO43" s="79"/>
      <c r="BP43" s="79"/>
      <c r="BQ43" s="79"/>
      <c r="BR43" s="79"/>
      <c r="BS43" s="79"/>
      <c r="BT43" s="79"/>
      <c r="BU43" s="79"/>
      <c r="BV43" s="79"/>
      <c r="BW43" s="79"/>
      <c r="BX43" s="79"/>
      <c r="BY43" s="7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119</v>
      </c>
      <c r="BM47" s="79"/>
      <c r="BN47" s="79"/>
      <c r="BO47" s="79"/>
      <c r="BP47" s="79"/>
      <c r="BQ47" s="79"/>
      <c r="BR47" s="79"/>
      <c r="BS47" s="79"/>
      <c r="BT47" s="79"/>
      <c r="BU47" s="79"/>
      <c r="BV47" s="79"/>
      <c r="BW47" s="79"/>
      <c r="BX47" s="79"/>
      <c r="BY47" s="7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79"/>
      <c r="BN48" s="79"/>
      <c r="BO48" s="79"/>
      <c r="BP48" s="79"/>
      <c r="BQ48" s="79"/>
      <c r="BR48" s="79"/>
      <c r="BS48" s="79"/>
      <c r="BT48" s="79"/>
      <c r="BU48" s="79"/>
      <c r="BV48" s="79"/>
      <c r="BW48" s="79"/>
      <c r="BX48" s="79"/>
      <c r="BY48" s="7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79"/>
      <c r="BN49" s="79"/>
      <c r="BO49" s="79"/>
      <c r="BP49" s="79"/>
      <c r="BQ49" s="79"/>
      <c r="BR49" s="79"/>
      <c r="BS49" s="79"/>
      <c r="BT49" s="79"/>
      <c r="BU49" s="79"/>
      <c r="BV49" s="79"/>
      <c r="BW49" s="79"/>
      <c r="BX49" s="79"/>
      <c r="BY49" s="7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79"/>
      <c r="BN50" s="79"/>
      <c r="BO50" s="79"/>
      <c r="BP50" s="79"/>
      <c r="BQ50" s="79"/>
      <c r="BR50" s="79"/>
      <c r="BS50" s="79"/>
      <c r="BT50" s="79"/>
      <c r="BU50" s="79"/>
      <c r="BV50" s="79"/>
      <c r="BW50" s="79"/>
      <c r="BX50" s="79"/>
      <c r="BY50" s="7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79"/>
      <c r="BN51" s="79"/>
      <c r="BO51" s="79"/>
      <c r="BP51" s="79"/>
      <c r="BQ51" s="79"/>
      <c r="BR51" s="79"/>
      <c r="BS51" s="79"/>
      <c r="BT51" s="79"/>
      <c r="BU51" s="79"/>
      <c r="BV51" s="79"/>
      <c r="BW51" s="79"/>
      <c r="BX51" s="79"/>
      <c r="BY51" s="7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79"/>
      <c r="BN52" s="79"/>
      <c r="BO52" s="79"/>
      <c r="BP52" s="79"/>
      <c r="BQ52" s="79"/>
      <c r="BR52" s="79"/>
      <c r="BS52" s="79"/>
      <c r="BT52" s="79"/>
      <c r="BU52" s="79"/>
      <c r="BV52" s="79"/>
      <c r="BW52" s="79"/>
      <c r="BX52" s="79"/>
      <c r="BY52" s="7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79"/>
      <c r="BN53" s="79"/>
      <c r="BO53" s="79"/>
      <c r="BP53" s="79"/>
      <c r="BQ53" s="79"/>
      <c r="BR53" s="79"/>
      <c r="BS53" s="79"/>
      <c r="BT53" s="79"/>
      <c r="BU53" s="79"/>
      <c r="BV53" s="79"/>
      <c r="BW53" s="79"/>
      <c r="BX53" s="79"/>
      <c r="BY53" s="7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79"/>
      <c r="BN54" s="79"/>
      <c r="BO54" s="79"/>
      <c r="BP54" s="79"/>
      <c r="BQ54" s="79"/>
      <c r="BR54" s="79"/>
      <c r="BS54" s="79"/>
      <c r="BT54" s="79"/>
      <c r="BU54" s="79"/>
      <c r="BV54" s="79"/>
      <c r="BW54" s="79"/>
      <c r="BX54" s="79"/>
      <c r="BY54" s="7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79"/>
      <c r="BN55" s="79"/>
      <c r="BO55" s="79"/>
      <c r="BP55" s="79"/>
      <c r="BQ55" s="79"/>
      <c r="BR55" s="79"/>
      <c r="BS55" s="79"/>
      <c r="BT55" s="79"/>
      <c r="BU55" s="79"/>
      <c r="BV55" s="79"/>
      <c r="BW55" s="79"/>
      <c r="BX55" s="79"/>
      <c r="BY55" s="7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79"/>
      <c r="BN56" s="79"/>
      <c r="BO56" s="79"/>
      <c r="BP56" s="79"/>
      <c r="BQ56" s="79"/>
      <c r="BR56" s="79"/>
      <c r="BS56" s="79"/>
      <c r="BT56" s="79"/>
      <c r="BU56" s="79"/>
      <c r="BV56" s="79"/>
      <c r="BW56" s="79"/>
      <c r="BX56" s="79"/>
      <c r="BY56" s="7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79"/>
      <c r="BN57" s="79"/>
      <c r="BO57" s="79"/>
      <c r="BP57" s="79"/>
      <c r="BQ57" s="79"/>
      <c r="BR57" s="79"/>
      <c r="BS57" s="79"/>
      <c r="BT57" s="79"/>
      <c r="BU57" s="79"/>
      <c r="BV57" s="79"/>
      <c r="BW57" s="79"/>
      <c r="BX57" s="79"/>
      <c r="BY57" s="7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79"/>
      <c r="BN58" s="79"/>
      <c r="BO58" s="79"/>
      <c r="BP58" s="79"/>
      <c r="BQ58" s="79"/>
      <c r="BR58" s="79"/>
      <c r="BS58" s="79"/>
      <c r="BT58" s="79"/>
      <c r="BU58" s="79"/>
      <c r="BV58" s="79"/>
      <c r="BW58" s="79"/>
      <c r="BX58" s="79"/>
      <c r="BY58" s="7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79"/>
      <c r="BN59" s="79"/>
      <c r="BO59" s="79"/>
      <c r="BP59" s="79"/>
      <c r="BQ59" s="79"/>
      <c r="BR59" s="79"/>
      <c r="BS59" s="79"/>
      <c r="BT59" s="79"/>
      <c r="BU59" s="79"/>
      <c r="BV59" s="79"/>
      <c r="BW59" s="79"/>
      <c r="BX59" s="79"/>
      <c r="BY59" s="7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9"/>
      <c r="BM60" s="79"/>
      <c r="BN60" s="79"/>
      <c r="BO60" s="79"/>
      <c r="BP60" s="79"/>
      <c r="BQ60" s="79"/>
      <c r="BR60" s="79"/>
      <c r="BS60" s="79"/>
      <c r="BT60" s="79"/>
      <c r="BU60" s="79"/>
      <c r="BV60" s="79"/>
      <c r="BW60" s="79"/>
      <c r="BX60" s="79"/>
      <c r="BY60" s="7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9"/>
      <c r="BM61" s="79"/>
      <c r="BN61" s="79"/>
      <c r="BO61" s="79"/>
      <c r="BP61" s="79"/>
      <c r="BQ61" s="79"/>
      <c r="BR61" s="79"/>
      <c r="BS61" s="79"/>
      <c r="BT61" s="79"/>
      <c r="BU61" s="79"/>
      <c r="BV61" s="79"/>
      <c r="BW61" s="79"/>
      <c r="BX61" s="79"/>
      <c r="BY61" s="7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79"/>
      <c r="BN62" s="79"/>
      <c r="BO62" s="79"/>
      <c r="BP62" s="79"/>
      <c r="BQ62" s="79"/>
      <c r="BR62" s="79"/>
      <c r="BS62" s="79"/>
      <c r="BT62" s="79"/>
      <c r="BU62" s="79"/>
      <c r="BV62" s="79"/>
      <c r="BW62" s="79"/>
      <c r="BX62" s="79"/>
      <c r="BY62" s="7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120</v>
      </c>
      <c r="BM66" s="79"/>
      <c r="BN66" s="79"/>
      <c r="BO66" s="79"/>
      <c r="BP66" s="79"/>
      <c r="BQ66" s="79"/>
      <c r="BR66" s="79"/>
      <c r="BS66" s="79"/>
      <c r="BT66" s="79"/>
      <c r="BU66" s="79"/>
      <c r="BV66" s="79"/>
      <c r="BW66" s="79"/>
      <c r="BX66" s="79"/>
      <c r="BY66" s="7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79"/>
      <c r="BN67" s="79"/>
      <c r="BO67" s="79"/>
      <c r="BP67" s="79"/>
      <c r="BQ67" s="79"/>
      <c r="BR67" s="79"/>
      <c r="BS67" s="79"/>
      <c r="BT67" s="79"/>
      <c r="BU67" s="79"/>
      <c r="BV67" s="79"/>
      <c r="BW67" s="79"/>
      <c r="BX67" s="79"/>
      <c r="BY67" s="7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79"/>
      <c r="BN68" s="79"/>
      <c r="BO68" s="79"/>
      <c r="BP68" s="79"/>
      <c r="BQ68" s="79"/>
      <c r="BR68" s="79"/>
      <c r="BS68" s="79"/>
      <c r="BT68" s="79"/>
      <c r="BU68" s="79"/>
      <c r="BV68" s="79"/>
      <c r="BW68" s="79"/>
      <c r="BX68" s="79"/>
      <c r="BY68" s="7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79"/>
      <c r="BN69" s="79"/>
      <c r="BO69" s="79"/>
      <c r="BP69" s="79"/>
      <c r="BQ69" s="79"/>
      <c r="BR69" s="79"/>
      <c r="BS69" s="79"/>
      <c r="BT69" s="79"/>
      <c r="BU69" s="79"/>
      <c r="BV69" s="79"/>
      <c r="BW69" s="79"/>
      <c r="BX69" s="79"/>
      <c r="BY69" s="7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79"/>
      <c r="BN70" s="79"/>
      <c r="BO70" s="79"/>
      <c r="BP70" s="79"/>
      <c r="BQ70" s="79"/>
      <c r="BR70" s="79"/>
      <c r="BS70" s="79"/>
      <c r="BT70" s="79"/>
      <c r="BU70" s="79"/>
      <c r="BV70" s="79"/>
      <c r="BW70" s="79"/>
      <c r="BX70" s="79"/>
      <c r="BY70" s="7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79"/>
      <c r="BN71" s="79"/>
      <c r="BO71" s="79"/>
      <c r="BP71" s="79"/>
      <c r="BQ71" s="79"/>
      <c r="BR71" s="79"/>
      <c r="BS71" s="79"/>
      <c r="BT71" s="79"/>
      <c r="BU71" s="79"/>
      <c r="BV71" s="79"/>
      <c r="BW71" s="79"/>
      <c r="BX71" s="79"/>
      <c r="BY71" s="7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79"/>
      <c r="BN72" s="79"/>
      <c r="BO72" s="79"/>
      <c r="BP72" s="79"/>
      <c r="BQ72" s="79"/>
      <c r="BR72" s="79"/>
      <c r="BS72" s="79"/>
      <c r="BT72" s="79"/>
      <c r="BU72" s="79"/>
      <c r="BV72" s="79"/>
      <c r="BW72" s="79"/>
      <c r="BX72" s="79"/>
      <c r="BY72" s="7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79"/>
      <c r="BN73" s="79"/>
      <c r="BO73" s="79"/>
      <c r="BP73" s="79"/>
      <c r="BQ73" s="79"/>
      <c r="BR73" s="79"/>
      <c r="BS73" s="79"/>
      <c r="BT73" s="79"/>
      <c r="BU73" s="79"/>
      <c r="BV73" s="79"/>
      <c r="BW73" s="79"/>
      <c r="BX73" s="79"/>
      <c r="BY73" s="7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79"/>
      <c r="BN74" s="79"/>
      <c r="BO74" s="79"/>
      <c r="BP74" s="79"/>
      <c r="BQ74" s="79"/>
      <c r="BR74" s="79"/>
      <c r="BS74" s="79"/>
      <c r="BT74" s="79"/>
      <c r="BU74" s="79"/>
      <c r="BV74" s="79"/>
      <c r="BW74" s="79"/>
      <c r="BX74" s="79"/>
      <c r="BY74" s="7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79"/>
      <c r="BN75" s="79"/>
      <c r="BO75" s="79"/>
      <c r="BP75" s="79"/>
      <c r="BQ75" s="79"/>
      <c r="BR75" s="79"/>
      <c r="BS75" s="79"/>
      <c r="BT75" s="79"/>
      <c r="BU75" s="79"/>
      <c r="BV75" s="79"/>
      <c r="BW75" s="79"/>
      <c r="BX75" s="79"/>
      <c r="BY75" s="7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79"/>
      <c r="BN76" s="79"/>
      <c r="BO76" s="79"/>
      <c r="BP76" s="79"/>
      <c r="BQ76" s="79"/>
      <c r="BR76" s="79"/>
      <c r="BS76" s="79"/>
      <c r="BT76" s="79"/>
      <c r="BU76" s="79"/>
      <c r="BV76" s="79"/>
      <c r="BW76" s="79"/>
      <c r="BX76" s="79"/>
      <c r="BY76" s="7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79"/>
      <c r="BN77" s="79"/>
      <c r="BO77" s="79"/>
      <c r="BP77" s="79"/>
      <c r="BQ77" s="79"/>
      <c r="BR77" s="79"/>
      <c r="BS77" s="79"/>
      <c r="BT77" s="79"/>
      <c r="BU77" s="79"/>
      <c r="BV77" s="79"/>
      <c r="BW77" s="79"/>
      <c r="BX77" s="79"/>
      <c r="BY77" s="7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79"/>
      <c r="BN78" s="79"/>
      <c r="BO78" s="79"/>
      <c r="BP78" s="79"/>
      <c r="BQ78" s="79"/>
      <c r="BR78" s="79"/>
      <c r="BS78" s="79"/>
      <c r="BT78" s="79"/>
      <c r="BU78" s="79"/>
      <c r="BV78" s="79"/>
      <c r="BW78" s="79"/>
      <c r="BX78" s="79"/>
      <c r="BY78" s="7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79"/>
      <c r="BN79" s="79"/>
      <c r="BO79" s="79"/>
      <c r="BP79" s="79"/>
      <c r="BQ79" s="79"/>
      <c r="BR79" s="79"/>
      <c r="BS79" s="79"/>
      <c r="BT79" s="79"/>
      <c r="BU79" s="79"/>
      <c r="BV79" s="79"/>
      <c r="BW79" s="79"/>
      <c r="BX79" s="79"/>
      <c r="BY79" s="7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79"/>
      <c r="BN80" s="79"/>
      <c r="BO80" s="79"/>
      <c r="BP80" s="79"/>
      <c r="BQ80" s="79"/>
      <c r="BR80" s="79"/>
      <c r="BS80" s="79"/>
      <c r="BT80" s="79"/>
      <c r="BU80" s="79"/>
      <c r="BV80" s="79"/>
      <c r="BW80" s="79"/>
      <c r="BX80" s="79"/>
      <c r="BY80" s="7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79"/>
      <c r="BN81" s="79"/>
      <c r="BO81" s="79"/>
      <c r="BP81" s="79"/>
      <c r="BQ81" s="79"/>
      <c r="BR81" s="79"/>
      <c r="BS81" s="79"/>
      <c r="BT81" s="79"/>
      <c r="BU81" s="79"/>
      <c r="BV81" s="79"/>
      <c r="BW81" s="79"/>
      <c r="BX81" s="79"/>
      <c r="BY81" s="7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【310.14】</v>
      </c>
      <c r="I86" s="12" t="str">
        <f>データ!CA6</f>
        <v>【57.71】</v>
      </c>
      <c r="J86" s="12" t="str">
        <f>データ!CL6</f>
        <v>【286.17】</v>
      </c>
      <c r="K86" s="12" t="str">
        <f>データ!CW6</f>
        <v>【56.80】</v>
      </c>
      <c r="L86" s="12" t="str">
        <f>データ!DH6</f>
        <v>【83.38】</v>
      </c>
      <c r="M86" s="12" t="s">
        <v>45</v>
      </c>
      <c r="N86" s="12" t="s">
        <v>46</v>
      </c>
      <c r="O86" s="12" t="str">
        <f>データ!EO6</f>
        <v>【-】</v>
      </c>
    </row>
  </sheetData>
  <sheetProtection algorithmName="SHA-512" hashValue="A8m3eDN35duhdFKHl5B99G85FOTdeKnzBJ2WBNoNqTywwBFIlVNdx9JUy7oSnn8MdBot6Yqp7aSL7+eLan7Jcw==" saltValue="88sv9+8boerOb3WkqQsNv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47</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48</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49</v>
      </c>
      <c r="B3" s="15" t="s">
        <v>50</v>
      </c>
      <c r="C3" s="15" t="s">
        <v>51</v>
      </c>
      <c r="D3" s="15" t="s">
        <v>52</v>
      </c>
      <c r="E3" s="15" t="s">
        <v>53</v>
      </c>
      <c r="F3" s="15" t="s">
        <v>54</v>
      </c>
      <c r="G3" s="15" t="s">
        <v>55</v>
      </c>
      <c r="H3" s="72" t="s">
        <v>56</v>
      </c>
      <c r="I3" s="73"/>
      <c r="J3" s="73"/>
      <c r="K3" s="73"/>
      <c r="L3" s="73"/>
      <c r="M3" s="73"/>
      <c r="N3" s="73"/>
      <c r="O3" s="73"/>
      <c r="P3" s="73"/>
      <c r="Q3" s="73"/>
      <c r="R3" s="73"/>
      <c r="S3" s="73"/>
      <c r="T3" s="73"/>
      <c r="U3" s="73"/>
      <c r="V3" s="73"/>
      <c r="W3" s="73"/>
      <c r="X3" s="74"/>
      <c r="Y3" s="78" t="s">
        <v>57</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59</v>
      </c>
      <c r="B4" s="16"/>
      <c r="C4" s="16"/>
      <c r="D4" s="16"/>
      <c r="E4" s="16"/>
      <c r="F4" s="16"/>
      <c r="G4" s="16"/>
      <c r="H4" s="75"/>
      <c r="I4" s="76"/>
      <c r="J4" s="76"/>
      <c r="K4" s="76"/>
      <c r="L4" s="76"/>
      <c r="M4" s="76"/>
      <c r="N4" s="76"/>
      <c r="O4" s="76"/>
      <c r="P4" s="76"/>
      <c r="Q4" s="76"/>
      <c r="R4" s="76"/>
      <c r="S4" s="76"/>
      <c r="T4" s="76"/>
      <c r="U4" s="76"/>
      <c r="V4" s="76"/>
      <c r="W4" s="76"/>
      <c r="X4" s="77"/>
      <c r="Y4" s="71" t="s">
        <v>60</v>
      </c>
      <c r="Z4" s="71"/>
      <c r="AA4" s="71"/>
      <c r="AB4" s="71"/>
      <c r="AC4" s="71"/>
      <c r="AD4" s="71"/>
      <c r="AE4" s="71"/>
      <c r="AF4" s="71"/>
      <c r="AG4" s="71"/>
      <c r="AH4" s="71"/>
      <c r="AI4" s="71"/>
      <c r="AJ4" s="71" t="s">
        <v>61</v>
      </c>
      <c r="AK4" s="71"/>
      <c r="AL4" s="71"/>
      <c r="AM4" s="71"/>
      <c r="AN4" s="71"/>
      <c r="AO4" s="71"/>
      <c r="AP4" s="71"/>
      <c r="AQ4" s="71"/>
      <c r="AR4" s="71"/>
      <c r="AS4" s="71"/>
      <c r="AT4" s="71"/>
      <c r="AU4" s="71" t="s">
        <v>62</v>
      </c>
      <c r="AV4" s="71"/>
      <c r="AW4" s="71"/>
      <c r="AX4" s="71"/>
      <c r="AY4" s="71"/>
      <c r="AZ4" s="71"/>
      <c r="BA4" s="71"/>
      <c r="BB4" s="71"/>
      <c r="BC4" s="71"/>
      <c r="BD4" s="71"/>
      <c r="BE4" s="71"/>
      <c r="BF4" s="71" t="s">
        <v>63</v>
      </c>
      <c r="BG4" s="71"/>
      <c r="BH4" s="71"/>
      <c r="BI4" s="71"/>
      <c r="BJ4" s="71"/>
      <c r="BK4" s="71"/>
      <c r="BL4" s="71"/>
      <c r="BM4" s="71"/>
      <c r="BN4" s="71"/>
      <c r="BO4" s="71"/>
      <c r="BP4" s="71"/>
      <c r="BQ4" s="71" t="s">
        <v>64</v>
      </c>
      <c r="BR4" s="71"/>
      <c r="BS4" s="71"/>
      <c r="BT4" s="71"/>
      <c r="BU4" s="71"/>
      <c r="BV4" s="71"/>
      <c r="BW4" s="71"/>
      <c r="BX4" s="71"/>
      <c r="BY4" s="71"/>
      <c r="BZ4" s="71"/>
      <c r="CA4" s="71"/>
      <c r="CB4" s="71" t="s">
        <v>65</v>
      </c>
      <c r="CC4" s="71"/>
      <c r="CD4" s="71"/>
      <c r="CE4" s="71"/>
      <c r="CF4" s="71"/>
      <c r="CG4" s="71"/>
      <c r="CH4" s="71"/>
      <c r="CI4" s="71"/>
      <c r="CJ4" s="71"/>
      <c r="CK4" s="71"/>
      <c r="CL4" s="71"/>
      <c r="CM4" s="71" t="s">
        <v>66</v>
      </c>
      <c r="CN4" s="71"/>
      <c r="CO4" s="71"/>
      <c r="CP4" s="71"/>
      <c r="CQ4" s="71"/>
      <c r="CR4" s="71"/>
      <c r="CS4" s="71"/>
      <c r="CT4" s="71"/>
      <c r="CU4" s="71"/>
      <c r="CV4" s="71"/>
      <c r="CW4" s="71"/>
      <c r="CX4" s="71" t="s">
        <v>67</v>
      </c>
      <c r="CY4" s="71"/>
      <c r="CZ4" s="71"/>
      <c r="DA4" s="71"/>
      <c r="DB4" s="71"/>
      <c r="DC4" s="71"/>
      <c r="DD4" s="71"/>
      <c r="DE4" s="71"/>
      <c r="DF4" s="71"/>
      <c r="DG4" s="71"/>
      <c r="DH4" s="71"/>
      <c r="DI4" s="71" t="s">
        <v>68</v>
      </c>
      <c r="DJ4" s="71"/>
      <c r="DK4" s="71"/>
      <c r="DL4" s="71"/>
      <c r="DM4" s="71"/>
      <c r="DN4" s="71"/>
      <c r="DO4" s="71"/>
      <c r="DP4" s="71"/>
      <c r="DQ4" s="71"/>
      <c r="DR4" s="71"/>
      <c r="DS4" s="71"/>
      <c r="DT4" s="71" t="s">
        <v>69</v>
      </c>
      <c r="DU4" s="71"/>
      <c r="DV4" s="71"/>
      <c r="DW4" s="71"/>
      <c r="DX4" s="71"/>
      <c r="DY4" s="71"/>
      <c r="DZ4" s="71"/>
      <c r="EA4" s="71"/>
      <c r="EB4" s="71"/>
      <c r="EC4" s="71"/>
      <c r="ED4" s="71"/>
      <c r="EE4" s="71" t="s">
        <v>70</v>
      </c>
      <c r="EF4" s="71"/>
      <c r="EG4" s="71"/>
      <c r="EH4" s="71"/>
      <c r="EI4" s="71"/>
      <c r="EJ4" s="71"/>
      <c r="EK4" s="71"/>
      <c r="EL4" s="71"/>
      <c r="EM4" s="71"/>
      <c r="EN4" s="71"/>
      <c r="EO4" s="71"/>
    </row>
    <row r="5" spans="1:145" x14ac:dyDescent="0.15">
      <c r="A5" s="14" t="s">
        <v>71</v>
      </c>
      <c r="B5" s="17"/>
      <c r="C5" s="17"/>
      <c r="D5" s="17"/>
      <c r="E5" s="17"/>
      <c r="F5" s="17"/>
      <c r="G5" s="17"/>
      <c r="H5" s="18" t="s">
        <v>72</v>
      </c>
      <c r="I5" s="18" t="s">
        <v>73</v>
      </c>
      <c r="J5" s="18" t="s">
        <v>74</v>
      </c>
      <c r="K5" s="18" t="s">
        <v>75</v>
      </c>
      <c r="L5" s="18" t="s">
        <v>76</v>
      </c>
      <c r="M5" s="18" t="s">
        <v>5</v>
      </c>
      <c r="N5" s="18" t="s">
        <v>77</v>
      </c>
      <c r="O5" s="18" t="s">
        <v>78</v>
      </c>
      <c r="P5" s="18" t="s">
        <v>79</v>
      </c>
      <c r="Q5" s="18" t="s">
        <v>80</v>
      </c>
      <c r="R5" s="18" t="s">
        <v>81</v>
      </c>
      <c r="S5" s="18" t="s">
        <v>82</v>
      </c>
      <c r="T5" s="18" t="s">
        <v>83</v>
      </c>
      <c r="U5" s="18" t="s">
        <v>84</v>
      </c>
      <c r="V5" s="18" t="s">
        <v>85</v>
      </c>
      <c r="W5" s="18" t="s">
        <v>86</v>
      </c>
      <c r="X5" s="18" t="s">
        <v>87</v>
      </c>
      <c r="Y5" s="18" t="s">
        <v>88</v>
      </c>
      <c r="Z5" s="18" t="s">
        <v>89</v>
      </c>
      <c r="AA5" s="18" t="s">
        <v>90</v>
      </c>
      <c r="AB5" s="18" t="s">
        <v>91</v>
      </c>
      <c r="AC5" s="18" t="s">
        <v>92</v>
      </c>
      <c r="AD5" s="18" t="s">
        <v>93</v>
      </c>
      <c r="AE5" s="18" t="s">
        <v>94</v>
      </c>
      <c r="AF5" s="18" t="s">
        <v>95</v>
      </c>
      <c r="AG5" s="18" t="s">
        <v>96</v>
      </c>
      <c r="AH5" s="18" t="s">
        <v>97</v>
      </c>
      <c r="AI5" s="18" t="s">
        <v>31</v>
      </c>
      <c r="AJ5" s="18" t="s">
        <v>88</v>
      </c>
      <c r="AK5" s="18" t="s">
        <v>89</v>
      </c>
      <c r="AL5" s="18" t="s">
        <v>90</v>
      </c>
      <c r="AM5" s="18" t="s">
        <v>91</v>
      </c>
      <c r="AN5" s="18" t="s">
        <v>92</v>
      </c>
      <c r="AO5" s="18" t="s">
        <v>93</v>
      </c>
      <c r="AP5" s="18" t="s">
        <v>94</v>
      </c>
      <c r="AQ5" s="18" t="s">
        <v>95</v>
      </c>
      <c r="AR5" s="18" t="s">
        <v>96</v>
      </c>
      <c r="AS5" s="18" t="s">
        <v>97</v>
      </c>
      <c r="AT5" s="18" t="s">
        <v>98</v>
      </c>
      <c r="AU5" s="18" t="s">
        <v>88</v>
      </c>
      <c r="AV5" s="18" t="s">
        <v>89</v>
      </c>
      <c r="AW5" s="18" t="s">
        <v>90</v>
      </c>
      <c r="AX5" s="18" t="s">
        <v>91</v>
      </c>
      <c r="AY5" s="18" t="s">
        <v>92</v>
      </c>
      <c r="AZ5" s="18" t="s">
        <v>93</v>
      </c>
      <c r="BA5" s="18" t="s">
        <v>94</v>
      </c>
      <c r="BB5" s="18" t="s">
        <v>95</v>
      </c>
      <c r="BC5" s="18" t="s">
        <v>96</v>
      </c>
      <c r="BD5" s="18" t="s">
        <v>97</v>
      </c>
      <c r="BE5" s="18" t="s">
        <v>98</v>
      </c>
      <c r="BF5" s="18" t="s">
        <v>88</v>
      </c>
      <c r="BG5" s="18" t="s">
        <v>89</v>
      </c>
      <c r="BH5" s="18" t="s">
        <v>90</v>
      </c>
      <c r="BI5" s="18" t="s">
        <v>91</v>
      </c>
      <c r="BJ5" s="18" t="s">
        <v>92</v>
      </c>
      <c r="BK5" s="18" t="s">
        <v>93</v>
      </c>
      <c r="BL5" s="18" t="s">
        <v>94</v>
      </c>
      <c r="BM5" s="18" t="s">
        <v>95</v>
      </c>
      <c r="BN5" s="18" t="s">
        <v>96</v>
      </c>
      <c r="BO5" s="18" t="s">
        <v>97</v>
      </c>
      <c r="BP5" s="18" t="s">
        <v>98</v>
      </c>
      <c r="BQ5" s="18" t="s">
        <v>88</v>
      </c>
      <c r="BR5" s="18" t="s">
        <v>89</v>
      </c>
      <c r="BS5" s="18" t="s">
        <v>90</v>
      </c>
      <c r="BT5" s="18" t="s">
        <v>91</v>
      </c>
      <c r="BU5" s="18" t="s">
        <v>92</v>
      </c>
      <c r="BV5" s="18" t="s">
        <v>93</v>
      </c>
      <c r="BW5" s="18" t="s">
        <v>94</v>
      </c>
      <c r="BX5" s="18" t="s">
        <v>95</v>
      </c>
      <c r="BY5" s="18" t="s">
        <v>96</v>
      </c>
      <c r="BZ5" s="18" t="s">
        <v>97</v>
      </c>
      <c r="CA5" s="18" t="s">
        <v>98</v>
      </c>
      <c r="CB5" s="18" t="s">
        <v>88</v>
      </c>
      <c r="CC5" s="18" t="s">
        <v>89</v>
      </c>
      <c r="CD5" s="18" t="s">
        <v>90</v>
      </c>
      <c r="CE5" s="18" t="s">
        <v>91</v>
      </c>
      <c r="CF5" s="18" t="s">
        <v>92</v>
      </c>
      <c r="CG5" s="18" t="s">
        <v>93</v>
      </c>
      <c r="CH5" s="18" t="s">
        <v>94</v>
      </c>
      <c r="CI5" s="18" t="s">
        <v>95</v>
      </c>
      <c r="CJ5" s="18" t="s">
        <v>96</v>
      </c>
      <c r="CK5" s="18" t="s">
        <v>97</v>
      </c>
      <c r="CL5" s="18" t="s">
        <v>98</v>
      </c>
      <c r="CM5" s="18" t="s">
        <v>88</v>
      </c>
      <c r="CN5" s="18" t="s">
        <v>89</v>
      </c>
      <c r="CO5" s="18" t="s">
        <v>90</v>
      </c>
      <c r="CP5" s="18" t="s">
        <v>91</v>
      </c>
      <c r="CQ5" s="18" t="s">
        <v>92</v>
      </c>
      <c r="CR5" s="18" t="s">
        <v>93</v>
      </c>
      <c r="CS5" s="18" t="s">
        <v>94</v>
      </c>
      <c r="CT5" s="18" t="s">
        <v>95</v>
      </c>
      <c r="CU5" s="18" t="s">
        <v>96</v>
      </c>
      <c r="CV5" s="18" t="s">
        <v>97</v>
      </c>
      <c r="CW5" s="18" t="s">
        <v>98</v>
      </c>
      <c r="CX5" s="18" t="s">
        <v>88</v>
      </c>
      <c r="CY5" s="18" t="s">
        <v>89</v>
      </c>
      <c r="CZ5" s="18" t="s">
        <v>90</v>
      </c>
      <c r="DA5" s="18" t="s">
        <v>91</v>
      </c>
      <c r="DB5" s="18" t="s">
        <v>92</v>
      </c>
      <c r="DC5" s="18" t="s">
        <v>93</v>
      </c>
      <c r="DD5" s="18" t="s">
        <v>94</v>
      </c>
      <c r="DE5" s="18" t="s">
        <v>95</v>
      </c>
      <c r="DF5" s="18" t="s">
        <v>96</v>
      </c>
      <c r="DG5" s="18" t="s">
        <v>97</v>
      </c>
      <c r="DH5" s="18" t="s">
        <v>98</v>
      </c>
      <c r="DI5" s="18" t="s">
        <v>88</v>
      </c>
      <c r="DJ5" s="18" t="s">
        <v>89</v>
      </c>
      <c r="DK5" s="18" t="s">
        <v>90</v>
      </c>
      <c r="DL5" s="18" t="s">
        <v>91</v>
      </c>
      <c r="DM5" s="18" t="s">
        <v>92</v>
      </c>
      <c r="DN5" s="18" t="s">
        <v>93</v>
      </c>
      <c r="DO5" s="18" t="s">
        <v>94</v>
      </c>
      <c r="DP5" s="18" t="s">
        <v>95</v>
      </c>
      <c r="DQ5" s="18" t="s">
        <v>96</v>
      </c>
      <c r="DR5" s="18" t="s">
        <v>97</v>
      </c>
      <c r="DS5" s="18" t="s">
        <v>98</v>
      </c>
      <c r="DT5" s="18" t="s">
        <v>88</v>
      </c>
      <c r="DU5" s="18" t="s">
        <v>89</v>
      </c>
      <c r="DV5" s="18" t="s">
        <v>90</v>
      </c>
      <c r="DW5" s="18" t="s">
        <v>91</v>
      </c>
      <c r="DX5" s="18" t="s">
        <v>92</v>
      </c>
      <c r="DY5" s="18" t="s">
        <v>93</v>
      </c>
      <c r="DZ5" s="18" t="s">
        <v>94</v>
      </c>
      <c r="EA5" s="18" t="s">
        <v>95</v>
      </c>
      <c r="EB5" s="18" t="s">
        <v>96</v>
      </c>
      <c r="EC5" s="18" t="s">
        <v>97</v>
      </c>
      <c r="ED5" s="18" t="s">
        <v>98</v>
      </c>
      <c r="EE5" s="18" t="s">
        <v>88</v>
      </c>
      <c r="EF5" s="18" t="s">
        <v>89</v>
      </c>
      <c r="EG5" s="18" t="s">
        <v>90</v>
      </c>
      <c r="EH5" s="18" t="s">
        <v>91</v>
      </c>
      <c r="EI5" s="18" t="s">
        <v>92</v>
      </c>
      <c r="EJ5" s="18" t="s">
        <v>93</v>
      </c>
      <c r="EK5" s="18" t="s">
        <v>94</v>
      </c>
      <c r="EL5" s="18" t="s">
        <v>95</v>
      </c>
      <c r="EM5" s="18" t="s">
        <v>96</v>
      </c>
      <c r="EN5" s="18" t="s">
        <v>97</v>
      </c>
      <c r="EO5" s="18" t="s">
        <v>98</v>
      </c>
    </row>
    <row r="6" spans="1:145" s="22" customFormat="1" x14ac:dyDescent="0.15">
      <c r="A6" s="14" t="s">
        <v>99</v>
      </c>
      <c r="B6" s="19">
        <f>B7</f>
        <v>2021</v>
      </c>
      <c r="C6" s="19">
        <f t="shared" ref="C6:X6" si="3">C7</f>
        <v>324493</v>
      </c>
      <c r="D6" s="19">
        <f t="shared" si="3"/>
        <v>47</v>
      </c>
      <c r="E6" s="19">
        <f t="shared" si="3"/>
        <v>18</v>
      </c>
      <c r="F6" s="19">
        <f t="shared" si="3"/>
        <v>0</v>
      </c>
      <c r="G6" s="19">
        <f t="shared" si="3"/>
        <v>0</v>
      </c>
      <c r="H6" s="19" t="str">
        <f t="shared" si="3"/>
        <v>島根県　邑南町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20.34</v>
      </c>
      <c r="Q6" s="20">
        <f t="shared" si="3"/>
        <v>100</v>
      </c>
      <c r="R6" s="20">
        <f t="shared" si="3"/>
        <v>3300</v>
      </c>
      <c r="S6" s="20">
        <f t="shared" si="3"/>
        <v>10194</v>
      </c>
      <c r="T6" s="20">
        <f t="shared" si="3"/>
        <v>419.29</v>
      </c>
      <c r="U6" s="20">
        <f t="shared" si="3"/>
        <v>24.31</v>
      </c>
      <c r="V6" s="20">
        <f t="shared" si="3"/>
        <v>2054</v>
      </c>
      <c r="W6" s="20">
        <f t="shared" si="3"/>
        <v>0.4</v>
      </c>
      <c r="X6" s="20">
        <f t="shared" si="3"/>
        <v>5135</v>
      </c>
      <c r="Y6" s="21">
        <f>IF(Y7="",NA(),Y7)</f>
        <v>92.56</v>
      </c>
      <c r="Z6" s="21">
        <f t="shared" ref="Z6:AH6" si="4">IF(Z7="",NA(),Z7)</f>
        <v>92.95</v>
      </c>
      <c r="AA6" s="21">
        <f t="shared" si="4"/>
        <v>92</v>
      </c>
      <c r="AB6" s="21">
        <f t="shared" si="4"/>
        <v>95.1</v>
      </c>
      <c r="AC6" s="21">
        <f t="shared" si="4"/>
        <v>98.5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38.700000000000003</v>
      </c>
      <c r="BG6" s="21">
        <f t="shared" ref="BG6:BO6" si="7">IF(BG7="",NA(),BG7)</f>
        <v>13.24</v>
      </c>
      <c r="BH6" s="20">
        <f t="shared" si="7"/>
        <v>0</v>
      </c>
      <c r="BI6" s="20">
        <f t="shared" si="7"/>
        <v>0</v>
      </c>
      <c r="BJ6" s="20">
        <f t="shared" si="7"/>
        <v>0</v>
      </c>
      <c r="BK6" s="21">
        <f t="shared" si="7"/>
        <v>244.85</v>
      </c>
      <c r="BL6" s="21">
        <f t="shared" si="7"/>
        <v>296.89</v>
      </c>
      <c r="BM6" s="21">
        <f t="shared" si="7"/>
        <v>270.57</v>
      </c>
      <c r="BN6" s="21">
        <f t="shared" si="7"/>
        <v>294.27</v>
      </c>
      <c r="BO6" s="21">
        <f t="shared" si="7"/>
        <v>294.08999999999997</v>
      </c>
      <c r="BP6" s="20" t="str">
        <f>IF(BP7="","",IF(BP7="-","【-】","【"&amp;SUBSTITUTE(TEXT(BP7,"#,##0.00"),"-","△")&amp;"】"))</f>
        <v>【310.14】</v>
      </c>
      <c r="BQ6" s="21">
        <f>IF(BQ7="",NA(),BQ7)</f>
        <v>53.72</v>
      </c>
      <c r="BR6" s="21">
        <f t="shared" ref="BR6:BZ6" si="8">IF(BR7="",NA(),BR7)</f>
        <v>53.16</v>
      </c>
      <c r="BS6" s="21">
        <f t="shared" si="8"/>
        <v>52.64</v>
      </c>
      <c r="BT6" s="21">
        <f t="shared" si="8"/>
        <v>52.68</v>
      </c>
      <c r="BU6" s="21">
        <f t="shared" si="8"/>
        <v>52</v>
      </c>
      <c r="BV6" s="21">
        <f t="shared" si="8"/>
        <v>64.78</v>
      </c>
      <c r="BW6" s="21">
        <f t="shared" si="8"/>
        <v>63.06</v>
      </c>
      <c r="BX6" s="21">
        <f t="shared" si="8"/>
        <v>62.5</v>
      </c>
      <c r="BY6" s="21">
        <f t="shared" si="8"/>
        <v>60.59</v>
      </c>
      <c r="BZ6" s="21">
        <f t="shared" si="8"/>
        <v>60</v>
      </c>
      <c r="CA6" s="20" t="str">
        <f>IF(CA7="","",IF(CA7="-","【-】","【"&amp;SUBSTITUTE(TEXT(CA7,"#,##0.00"),"-","△")&amp;"】"))</f>
        <v>【57.71】</v>
      </c>
      <c r="CB6" s="21">
        <f>IF(CB7="",NA(),CB7)</f>
        <v>357.42</v>
      </c>
      <c r="CC6" s="21">
        <f t="shared" ref="CC6:CK6" si="9">IF(CC7="",NA(),CC7)</f>
        <v>358.69</v>
      </c>
      <c r="CD6" s="21">
        <f t="shared" si="9"/>
        <v>367.46</v>
      </c>
      <c r="CE6" s="21">
        <f t="shared" si="9"/>
        <v>385.93</v>
      </c>
      <c r="CF6" s="21">
        <f t="shared" si="9"/>
        <v>390.43</v>
      </c>
      <c r="CG6" s="21">
        <f t="shared" si="9"/>
        <v>250.21</v>
      </c>
      <c r="CH6" s="21">
        <f t="shared" si="9"/>
        <v>264.77</v>
      </c>
      <c r="CI6" s="21">
        <f t="shared" si="9"/>
        <v>269.33</v>
      </c>
      <c r="CJ6" s="21">
        <f t="shared" si="9"/>
        <v>280.23</v>
      </c>
      <c r="CK6" s="21">
        <f t="shared" si="9"/>
        <v>282.70999999999998</v>
      </c>
      <c r="CL6" s="20" t="str">
        <f>IF(CL7="","",IF(CL7="-","【-】","【"&amp;SUBSTITUTE(TEXT(CL7,"#,##0.00"),"-","△")&amp;"】"))</f>
        <v>【286.17】</v>
      </c>
      <c r="CM6" s="21">
        <f>IF(CM7="",NA(),CM7)</f>
        <v>33.71</v>
      </c>
      <c r="CN6" s="21">
        <f t="shared" ref="CN6:CV6" si="10">IF(CN7="",NA(),CN7)</f>
        <v>33.229999999999997</v>
      </c>
      <c r="CO6" s="21">
        <f t="shared" si="10"/>
        <v>32.909999999999997</v>
      </c>
      <c r="CP6" s="21">
        <f t="shared" si="10"/>
        <v>31.54</v>
      </c>
      <c r="CQ6" s="21">
        <f t="shared" si="10"/>
        <v>31.25</v>
      </c>
      <c r="CR6" s="21">
        <f t="shared" si="10"/>
        <v>61.79</v>
      </c>
      <c r="CS6" s="21">
        <f t="shared" si="10"/>
        <v>59.94</v>
      </c>
      <c r="CT6" s="21">
        <f t="shared" si="10"/>
        <v>59.64</v>
      </c>
      <c r="CU6" s="21">
        <f t="shared" si="10"/>
        <v>58.19</v>
      </c>
      <c r="CV6" s="21">
        <f t="shared" si="10"/>
        <v>56.52</v>
      </c>
      <c r="CW6" s="20" t="str">
        <f>IF(CW7="","",IF(CW7="-","【-】","【"&amp;SUBSTITUTE(TEXT(CW7,"#,##0.00"),"-","△")&amp;"】"))</f>
        <v>【56.80】</v>
      </c>
      <c r="CX6" s="21">
        <f>IF(CX7="",NA(),CX7)</f>
        <v>98.38</v>
      </c>
      <c r="CY6" s="21">
        <f t="shared" ref="CY6:DG6" si="11">IF(CY7="",NA(),CY7)</f>
        <v>98.49</v>
      </c>
      <c r="CZ6" s="21">
        <f t="shared" si="11"/>
        <v>98.37</v>
      </c>
      <c r="DA6" s="21">
        <f t="shared" si="11"/>
        <v>98.44</v>
      </c>
      <c r="DB6" s="21">
        <f t="shared" si="11"/>
        <v>98.44</v>
      </c>
      <c r="DC6" s="21">
        <f t="shared" si="11"/>
        <v>92.44</v>
      </c>
      <c r="DD6" s="21">
        <f t="shared" si="11"/>
        <v>89.66</v>
      </c>
      <c r="DE6" s="21">
        <f t="shared" si="11"/>
        <v>90.63</v>
      </c>
      <c r="DF6" s="21">
        <f t="shared" si="11"/>
        <v>87.8</v>
      </c>
      <c r="DG6" s="21">
        <f t="shared" si="11"/>
        <v>88.43</v>
      </c>
      <c r="DH6" s="20" t="str">
        <f>IF(DH7="","",IF(DH7="-","【-】","【"&amp;SUBSTITUTE(TEXT(DH7,"#,##0.00"),"-","△")&amp;"】"))</f>
        <v>【83.38】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2021</v>
      </c>
      <c r="C7" s="23">
        <v>324493</v>
      </c>
      <c r="D7" s="23">
        <v>47</v>
      </c>
      <c r="E7" s="23">
        <v>18</v>
      </c>
      <c r="F7" s="23">
        <v>0</v>
      </c>
      <c r="G7" s="23">
        <v>0</v>
      </c>
      <c r="H7" s="23" t="s">
        <v>100</v>
      </c>
      <c r="I7" s="23" t="s">
        <v>101</v>
      </c>
      <c r="J7" s="23" t="s">
        <v>102</v>
      </c>
      <c r="K7" s="23" t="s">
        <v>103</v>
      </c>
      <c r="L7" s="23" t="s">
        <v>104</v>
      </c>
      <c r="M7" s="23" t="s">
        <v>105</v>
      </c>
      <c r="N7" s="24" t="s">
        <v>106</v>
      </c>
      <c r="O7" s="24" t="s">
        <v>107</v>
      </c>
      <c r="P7" s="24">
        <v>20.34</v>
      </c>
      <c r="Q7" s="24">
        <v>100</v>
      </c>
      <c r="R7" s="24">
        <v>3300</v>
      </c>
      <c r="S7" s="24">
        <v>10194</v>
      </c>
      <c r="T7" s="24">
        <v>419.29</v>
      </c>
      <c r="U7" s="24">
        <v>24.31</v>
      </c>
      <c r="V7" s="24">
        <v>2054</v>
      </c>
      <c r="W7" s="24">
        <v>0.4</v>
      </c>
      <c r="X7" s="24">
        <v>5135</v>
      </c>
      <c r="Y7" s="24">
        <v>92.56</v>
      </c>
      <c r="Z7" s="24">
        <v>92.95</v>
      </c>
      <c r="AA7" s="24">
        <v>92</v>
      </c>
      <c r="AB7" s="24">
        <v>95.1</v>
      </c>
      <c r="AC7" s="24">
        <v>98.5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38.700000000000003</v>
      </c>
      <c r="BG7" s="24">
        <v>13.24</v>
      </c>
      <c r="BH7" s="24">
        <v>0</v>
      </c>
      <c r="BI7" s="24">
        <v>0</v>
      </c>
      <c r="BJ7" s="24">
        <v>0</v>
      </c>
      <c r="BK7" s="24">
        <v>244.85</v>
      </c>
      <c r="BL7" s="24">
        <v>296.89</v>
      </c>
      <c r="BM7" s="24">
        <v>270.57</v>
      </c>
      <c r="BN7" s="24">
        <v>294.27</v>
      </c>
      <c r="BO7" s="24">
        <v>294.08999999999997</v>
      </c>
      <c r="BP7" s="24">
        <v>310.14</v>
      </c>
      <c r="BQ7" s="24">
        <v>53.72</v>
      </c>
      <c r="BR7" s="24">
        <v>53.16</v>
      </c>
      <c r="BS7" s="24">
        <v>52.64</v>
      </c>
      <c r="BT7" s="24">
        <v>52.68</v>
      </c>
      <c r="BU7" s="24">
        <v>52</v>
      </c>
      <c r="BV7" s="24">
        <v>64.78</v>
      </c>
      <c r="BW7" s="24">
        <v>63.06</v>
      </c>
      <c r="BX7" s="24">
        <v>62.5</v>
      </c>
      <c r="BY7" s="24">
        <v>60.59</v>
      </c>
      <c r="BZ7" s="24">
        <v>60</v>
      </c>
      <c r="CA7" s="24">
        <v>57.71</v>
      </c>
      <c r="CB7" s="24">
        <v>357.42</v>
      </c>
      <c r="CC7" s="24">
        <v>358.69</v>
      </c>
      <c r="CD7" s="24">
        <v>367.46</v>
      </c>
      <c r="CE7" s="24">
        <v>385.93</v>
      </c>
      <c r="CF7" s="24">
        <v>390.43</v>
      </c>
      <c r="CG7" s="24">
        <v>250.21</v>
      </c>
      <c r="CH7" s="24">
        <v>264.77</v>
      </c>
      <c r="CI7" s="24">
        <v>269.33</v>
      </c>
      <c r="CJ7" s="24">
        <v>280.23</v>
      </c>
      <c r="CK7" s="24">
        <v>282.70999999999998</v>
      </c>
      <c r="CL7" s="24">
        <v>286.17</v>
      </c>
      <c r="CM7" s="24">
        <v>33.71</v>
      </c>
      <c r="CN7" s="24">
        <v>33.229999999999997</v>
      </c>
      <c r="CO7" s="24">
        <v>32.909999999999997</v>
      </c>
      <c r="CP7" s="24">
        <v>31.54</v>
      </c>
      <c r="CQ7" s="24">
        <v>31.25</v>
      </c>
      <c r="CR7" s="24">
        <v>61.79</v>
      </c>
      <c r="CS7" s="24">
        <v>59.94</v>
      </c>
      <c r="CT7" s="24">
        <v>59.64</v>
      </c>
      <c r="CU7" s="24">
        <v>58.19</v>
      </c>
      <c r="CV7" s="24">
        <v>56.52</v>
      </c>
      <c r="CW7" s="24">
        <v>56.8</v>
      </c>
      <c r="CX7" s="24">
        <v>98.38</v>
      </c>
      <c r="CY7" s="24">
        <v>98.49</v>
      </c>
      <c r="CZ7" s="24">
        <v>98.37</v>
      </c>
      <c r="DA7" s="24">
        <v>98.44</v>
      </c>
      <c r="DB7" s="24">
        <v>98.44</v>
      </c>
      <c r="DC7" s="24">
        <v>92.44</v>
      </c>
      <c r="DD7" s="24">
        <v>89.66</v>
      </c>
      <c r="DE7" s="24">
        <v>90.63</v>
      </c>
      <c r="DF7" s="24">
        <v>87.8</v>
      </c>
      <c r="DG7" s="24">
        <v>88.43</v>
      </c>
      <c r="DH7" s="24">
        <v>83.38</v>
      </c>
      <c r="DI7" s="24"/>
      <c r="DJ7" s="24"/>
      <c r="DK7" s="24"/>
      <c r="DL7" s="24"/>
      <c r="DM7" s="24"/>
      <c r="DN7" s="24"/>
      <c r="DO7" s="24"/>
      <c r="DP7" s="24"/>
      <c r="DQ7" s="24"/>
      <c r="DR7" s="24"/>
      <c r="DS7" s="24"/>
      <c r="DT7" s="24"/>
      <c r="DU7" s="24"/>
      <c r="DV7" s="24"/>
      <c r="DW7" s="24"/>
      <c r="DX7" s="24"/>
      <c r="DY7" s="24"/>
      <c r="DZ7" s="24"/>
      <c r="EA7" s="24"/>
      <c r="EB7" s="24"/>
      <c r="EC7" s="24"/>
      <c r="ED7" s="24"/>
      <c r="EE7" s="24" t="s">
        <v>106</v>
      </c>
      <c r="EF7" s="24" t="s">
        <v>106</v>
      </c>
      <c r="EG7" s="24" t="s">
        <v>106</v>
      </c>
      <c r="EH7" s="24" t="s">
        <v>106</v>
      </c>
      <c r="EI7" s="24" t="s">
        <v>106</v>
      </c>
      <c r="EJ7" s="24" t="s">
        <v>106</v>
      </c>
      <c r="EK7" s="24" t="s">
        <v>106</v>
      </c>
      <c r="EL7" s="24" t="s">
        <v>106</v>
      </c>
      <c r="EM7" s="24" t="s">
        <v>106</v>
      </c>
      <c r="EN7" s="24" t="s">
        <v>106</v>
      </c>
      <c r="EO7" s="24" t="s">
        <v>106</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108</v>
      </c>
      <c r="C9" s="26" t="s">
        <v>109</v>
      </c>
      <c r="D9" s="26" t="s">
        <v>110</v>
      </c>
      <c r="E9" s="26" t="s">
        <v>111</v>
      </c>
      <c r="F9" s="26" t="s">
        <v>112</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50</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113</v>
      </c>
    </row>
    <row r="12" spans="1:145" x14ac:dyDescent="0.15">
      <c r="B12">
        <v>1</v>
      </c>
      <c r="C12">
        <v>1</v>
      </c>
      <c r="D12">
        <v>1</v>
      </c>
      <c r="E12">
        <v>2</v>
      </c>
      <c r="F12">
        <v>3</v>
      </c>
      <c r="G12" t="s">
        <v>114</v>
      </c>
    </row>
    <row r="13" spans="1:145" x14ac:dyDescent="0.15">
      <c r="B13" t="s">
        <v>115</v>
      </c>
      <c r="C13" t="s">
        <v>115</v>
      </c>
      <c r="D13" t="s">
        <v>116</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2022-12-01T02:08:03Z</dcterms:created>
  <dcterms:modified xsi:type="dcterms:W3CDTF">2023-02-02T05:11:15Z</dcterms:modified>
  <cp:category/>
</cp:coreProperties>
</file>