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Ohnansv\各課共通\11水道課\05_下水道総務\05_統計\039_諸調査【5年】\R4\【経営比較分析表】2021_324493_47_1718\"/>
    </mc:Choice>
  </mc:AlternateContent>
  <workbookProtection workbookAlgorithmName="SHA-512" workbookHashValue="KigK0/eGBbwIRa139TVw4RhQW1n/kUhUqX1C6c3RrI/iLXmhjL5UFdCH9fxY7RX3vRq5Fpnz0jQNEabXscJQlw==" workbookSaltValue="SQ+2kInoNQhZIfrzWd2rR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<sst xmlns="http://schemas.openxmlformats.org/spreadsheetml/2006/main" count="236" uniqueCount="120">
  <si>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</si>
  <si>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</si>
  <si>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</si>
  <si>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</si>
  <si>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</si>
  <si>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</si>
  <si>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</si>
  <si>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</si>
  <si>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</si>
  <si>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</si>
  <si>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</si>
  <si>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</si>
  <si>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</si>
  <si>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</si>
  <si>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</si>
  <si>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</si>
  <si>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</si>
  <si>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</si>
  <si>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</si>
  <si>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</si>
  <si>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</si>
  <si>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</si>
  <si>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</si>
  <si>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</si>
  <si>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</si>
  <si>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</si>
  <si>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</si>
  <si>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</si>
  <si>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</si>
  <si>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</si>
  <si>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</si>
  <si>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</si>
  <si>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</si>
  <si>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</si>
  <si>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</si>
  <si>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</si>
  <si>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</si>
  <si>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</si>
  <si>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</si>
  <si>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</si>
  <si>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</si>
  <si>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</si>
  <si>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</si>
  <si>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</si>
  <si>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</si>
  <si>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</si>
  <si>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</si>
  <si>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</si>
  <si>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</si>
  <si>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</si>
  <si>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</si>
  <si>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</si>
  <si>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</si>
  <si>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</si>
  <si>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</si>
  <si>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</si>
  <si>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</si>
  <si>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</si>
  <si>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</si>
  <si>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</si>
  <si>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</si>
  <si>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</si>
  <si>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</si>
  <si>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</si>
  <si>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</si>
  <si>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</si>
  <si>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</si>
  <si>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</si>
  <si>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</si>
  <si>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</si>
  <si>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</si>
  <si>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</si>
  <si>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</si>
  <si>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</si>
  <si>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</si>
  <si>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</si>
  <si>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</si>
  <si>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</si>
  <si>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</si>
  <si>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</si>
  <si>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</si>
  <si>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</si>
  <si>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</si>
  <si>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</si>
  <si>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</si>
  <si>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</si>
  <si>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</si>
  <si>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</si>
  <si>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</si>
  <si>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</si>
  <si>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</si>
  <si>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</si>
  <si>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</si>
  <si>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</si>
  <si>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</si>
  <si>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</si>
  <si>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</si>
  <si>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</si>
  <si>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</si>
  <si>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</si>
  <si>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</si>
  <si>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</si>
  <si>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</si>
  <si>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</si>
  <si>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</si>
  <si>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</si>
  <si>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</si>
  <si>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</si>
  <si>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</si>
  <si>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</si>
  <si>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</si>
  <si>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</si>
  <si>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</si>
  <si>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</si>
  <si>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</si>
  <si>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</si>
  <si>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</si>
  <si>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本町の農業集落排水施設は昭和63年に事業着手し、平成16年に完了し、その数は9処理区になる。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ケイエイ</t>
    </rPh>
    <rPh sb="51" eb="53">
      <t>カイゼン</t>
    </rPh>
    <rPh sb="54" eb="56">
      <t>ドリョク</t>
    </rPh>
    <rPh sb="59" eb="62">
      <t>スイセンカ</t>
    </rPh>
    <rPh sb="62" eb="63">
      <t>リツ</t>
    </rPh>
    <rPh sb="64" eb="66">
      <t>ルイジ</t>
    </rPh>
    <rPh sb="66" eb="68">
      <t>ダンタイ</t>
    </rPh>
    <rPh sb="69" eb="71">
      <t>ヒカク</t>
    </rPh>
    <rPh sb="72" eb="73">
      <t>タカ</t>
    </rPh>
    <rPh sb="74" eb="75">
      <t>アタイ</t>
    </rPh>
    <rPh sb="83" eb="84">
      <t>ヒ</t>
    </rPh>
    <rPh sb="85" eb="86">
      <t>ツヅ</t>
    </rPh>
    <rPh sb="92" eb="93">
      <t>チカ</t>
    </rPh>
    <rPh sb="97" eb="99">
      <t>セツゾク</t>
    </rPh>
    <rPh sb="99" eb="101">
      <t>ソクシン</t>
    </rPh>
    <rPh sb="102" eb="103">
      <t>オコナ</t>
    </rPh>
    <rPh sb="104" eb="106">
      <t>ヒツヨウ</t>
    </rPh>
    <rPh sb="112" eb="114">
      <t>オスイ</t>
    </rPh>
    <rPh sb="114" eb="116">
      <t>ショリ</t>
    </rPh>
    <rPh sb="116" eb="118">
      <t>ゲンカ</t>
    </rPh>
    <rPh sb="124" eb="126">
      <t>ルイジ</t>
    </rPh>
    <rPh sb="126" eb="128">
      <t>ダンタイ</t>
    </rPh>
    <rPh sb="129" eb="131">
      <t>ヒカク</t>
    </rPh>
    <rPh sb="133" eb="134">
      <t>ヒク</t>
    </rPh>
    <rPh sb="135" eb="137">
      <t>ジョウタイ</t>
    </rPh>
    <rPh sb="138" eb="140">
      <t>スイイ</t>
    </rPh>
    <rPh sb="146" eb="148">
      <t>キョウヨウ</t>
    </rPh>
    <rPh sb="148" eb="150">
      <t>カイシ</t>
    </rPh>
    <rPh sb="152" eb="154">
      <t>ネンスウ</t>
    </rPh>
    <rPh sb="155" eb="157">
      <t>ケイカ</t>
    </rPh>
    <rPh sb="159" eb="161">
      <t>シセツ</t>
    </rPh>
    <rPh sb="166" eb="168">
      <t>セツビ</t>
    </rPh>
    <rPh sb="169" eb="171">
      <t>イジ</t>
    </rPh>
    <rPh sb="171" eb="173">
      <t>シュウゼン</t>
    </rPh>
    <rPh sb="174" eb="175">
      <t>ヨウ</t>
    </rPh>
    <rPh sb="177" eb="179">
      <t>ヒヨウ</t>
    </rPh>
    <rPh sb="180" eb="182">
      <t>ゾウカ</t>
    </rPh>
    <rPh sb="182" eb="184">
      <t>ケイコウ</t>
    </rPh>
    <rPh sb="192" eb="194">
      <t>ケイカク</t>
    </rPh>
    <rPh sb="195" eb="197">
      <t>コウリツ</t>
    </rPh>
    <rPh sb="197" eb="198">
      <t>テキ</t>
    </rPh>
    <rPh sb="199" eb="201">
      <t>カンリ</t>
    </rPh>
    <rPh sb="202" eb="203">
      <t>モト</t>
    </rPh>
    <rPh sb="210" eb="212">
      <t>コンゴ</t>
    </rPh>
    <rPh sb="213" eb="215">
      <t>ショウシ</t>
    </rPh>
    <rPh sb="215" eb="218">
      <t>コウレイカ</t>
    </rPh>
    <rPh sb="219" eb="222">
      <t>シゼンゲン</t>
    </rPh>
    <rPh sb="222" eb="223">
      <t>トウ</t>
    </rPh>
    <rPh sb="226" eb="228">
      <t>ジンコウ</t>
    </rPh>
    <rPh sb="228" eb="230">
      <t>ゲンショウ</t>
    </rPh>
    <rPh sb="233" eb="236">
      <t>ゲスイドウ</t>
    </rPh>
    <rPh sb="236" eb="239">
      <t>シヨウリョウ</t>
    </rPh>
    <rPh sb="240" eb="242">
      <t>ゲンショウ</t>
    </rPh>
    <rPh sb="243" eb="244">
      <t>テン</t>
    </rPh>
    <rPh sb="249" eb="251">
      <t>ヨソウ</t>
    </rPh>
    <rPh sb="257" eb="259">
      <t>シュウエキ</t>
    </rPh>
    <rPh sb="260" eb="263">
      <t>アンテイテキ</t>
    </rPh>
    <rPh sb="263" eb="265">
      <t>カクホ</t>
    </rPh>
    <rPh sb="266" eb="268">
      <t>カダイ</t>
    </rPh>
    <phoneticPr fontId="15"/>
  </si>
  <si>
    <t>　9処理区のうち2処理区が供用開始から25年以上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農業集落排水事業では総延長136kmの管渠が整備されているが、そのうち20年を経過した管渠は120.4km(88.1％）を占めている。
　今後老朽化が進むことで、維持管理費及び改築更新費の増大が予想される。</t>
    <rPh sb="2" eb="4">
      <t>ショリ</t>
    </rPh>
    <rPh sb="4" eb="5">
      <t>ク</t>
    </rPh>
    <rPh sb="9" eb="11">
      <t>ショリ</t>
    </rPh>
    <rPh sb="11" eb="12">
      <t>ク</t>
    </rPh>
    <rPh sb="13" eb="15">
      <t>キョウヨウ</t>
    </rPh>
    <rPh sb="15" eb="17">
      <t>カイシ</t>
    </rPh>
    <rPh sb="21" eb="22">
      <t>ネン</t>
    </rPh>
    <rPh sb="22" eb="24">
      <t>イジョウ</t>
    </rPh>
    <rPh sb="24" eb="26">
      <t>ケイカ</t>
    </rPh>
    <rPh sb="33" eb="35">
      <t>イジ</t>
    </rPh>
    <rPh sb="35" eb="38">
      <t>カンリヒ</t>
    </rPh>
    <rPh sb="39" eb="41">
      <t>ゾウカ</t>
    </rPh>
    <rPh sb="46" eb="48">
      <t>ゲンザイ</t>
    </rPh>
    <rPh sb="48" eb="50">
      <t>イジ</t>
    </rPh>
    <rPh sb="50" eb="52">
      <t>カンリ</t>
    </rPh>
    <rPh sb="52" eb="54">
      <t>イタク</t>
    </rPh>
    <rPh sb="57" eb="59">
      <t>シセツ</t>
    </rPh>
    <rPh sb="60" eb="62">
      <t>カンキョ</t>
    </rPh>
    <rPh sb="63" eb="65">
      <t>ジョウタイ</t>
    </rPh>
    <rPh sb="66" eb="68">
      <t>ハアク</t>
    </rPh>
    <rPh sb="70" eb="72">
      <t>イジョウ</t>
    </rPh>
    <rPh sb="73" eb="74">
      <t>タイ</t>
    </rPh>
    <rPh sb="76" eb="78">
      <t>ソウキ</t>
    </rPh>
    <rPh sb="79" eb="81">
      <t>ダンカイ</t>
    </rPh>
    <rPh sb="82" eb="85">
      <t>ケイカクセイ</t>
    </rPh>
    <rPh sb="86" eb="87">
      <t>モ</t>
    </rPh>
    <rPh sb="89" eb="91">
      <t>タイショ</t>
    </rPh>
    <rPh sb="96" eb="99">
      <t>シュウゼンヒ</t>
    </rPh>
    <rPh sb="100" eb="102">
      <t>ヨクセイ</t>
    </rPh>
    <rPh sb="106" eb="107">
      <t>ツト</t>
    </rPh>
    <rPh sb="114" eb="116">
      <t>ノウギョウ</t>
    </rPh>
    <rPh sb="116" eb="118">
      <t>シュウラク</t>
    </rPh>
    <rPh sb="118" eb="120">
      <t>ハイスイ</t>
    </rPh>
    <rPh sb="120" eb="122">
      <t>ジギョウ</t>
    </rPh>
    <rPh sb="124" eb="127">
      <t>ソウエンチョウ</t>
    </rPh>
    <rPh sb="133" eb="135">
      <t>カンキョ</t>
    </rPh>
    <rPh sb="136" eb="138">
      <t>セイビ</t>
    </rPh>
    <rPh sb="151" eb="152">
      <t>ネン</t>
    </rPh>
    <rPh sb="153" eb="155">
      <t>ケイカ</t>
    </rPh>
    <rPh sb="157" eb="159">
      <t>カンキョ</t>
    </rPh>
    <rPh sb="175" eb="176">
      <t>シ</t>
    </rPh>
    <rPh sb="183" eb="185">
      <t>コンゴ</t>
    </rPh>
    <rPh sb="185" eb="188">
      <t>ロウキュウカ</t>
    </rPh>
    <rPh sb="189" eb="190">
      <t>スス</t>
    </rPh>
    <rPh sb="195" eb="197">
      <t>イジ</t>
    </rPh>
    <rPh sb="197" eb="200">
      <t>カンリヒ</t>
    </rPh>
    <rPh sb="200" eb="201">
      <t>オヨ</t>
    </rPh>
    <rPh sb="202" eb="204">
      <t>カイチク</t>
    </rPh>
    <rPh sb="204" eb="206">
      <t>コウシン</t>
    </rPh>
    <rPh sb="206" eb="207">
      <t>ヒ</t>
    </rPh>
    <rPh sb="208" eb="210">
      <t>ゾウダイ</t>
    </rPh>
    <rPh sb="211" eb="213">
      <t>ヨソウ</t>
    </rPh>
    <phoneticPr fontId="15"/>
  </si>
  <si>
    <t>水洗化率の向上のため、接続勧奨を行うなど収益の安定的確保を図る必要がある。
　町内に点在する施設の老朽化による維持・更新費用の増加に対応するため「機能診断・最適整備構想」を策定し、緊急度の高いものから詳細調査・改築を計画する必要がある。
　また、処理場の維持管理について、直営管理施設の外部委託を段階的に行い、経費の削減を進めていく必要がある。
　なお、下水道使用料に対しては、公営企業法適用に向け適正な使用料について調査し、安定した事業経営を維持するため、料金体系の検討をする必要がある。</t>
    <rPh sb="0" eb="3">
      <t>スイセンカ</t>
    </rPh>
    <rPh sb="3" eb="4">
      <t>リツ</t>
    </rPh>
    <rPh sb="5" eb="7">
      <t>コウジョウ</t>
    </rPh>
    <rPh sb="11" eb="13">
      <t>セツゾク</t>
    </rPh>
    <rPh sb="13" eb="15">
      <t>カンショウ</t>
    </rPh>
    <rPh sb="16" eb="17">
      <t>オコナ</t>
    </rPh>
    <rPh sb="20" eb="22">
      <t>シュウエキ</t>
    </rPh>
    <rPh sb="23" eb="26">
      <t>アンテイテキ</t>
    </rPh>
    <rPh sb="26" eb="28">
      <t>カクホ</t>
    </rPh>
    <rPh sb="29" eb="30">
      <t>ハカ</t>
    </rPh>
    <rPh sb="31" eb="33">
      <t>ヒツヨウ</t>
    </rPh>
    <rPh sb="39" eb="41">
      <t>チョウナイ</t>
    </rPh>
    <rPh sb="42" eb="44">
      <t>テンザイ</t>
    </rPh>
    <rPh sb="46" eb="48">
      <t>シセツ</t>
    </rPh>
    <rPh sb="49" eb="52">
      <t>ロウキュウカ</t>
    </rPh>
    <rPh sb="55" eb="57">
      <t>イジ</t>
    </rPh>
    <rPh sb="58" eb="60">
      <t>コウシン</t>
    </rPh>
    <rPh sb="60" eb="62">
      <t>ヒヨウ</t>
    </rPh>
    <rPh sb="63" eb="65">
      <t>ゾウカ</t>
    </rPh>
    <rPh sb="66" eb="68">
      <t>タイオウ</t>
    </rPh>
    <rPh sb="73" eb="75">
      <t>キノウ</t>
    </rPh>
    <rPh sb="75" eb="77">
      <t>シンダン</t>
    </rPh>
    <rPh sb="78" eb="80">
      <t>サイテキ</t>
    </rPh>
    <rPh sb="80" eb="82">
      <t>セイビ</t>
    </rPh>
    <rPh sb="82" eb="84">
      <t>コウソウ</t>
    </rPh>
    <rPh sb="86" eb="88">
      <t>サクテイ</t>
    </rPh>
    <rPh sb="90" eb="93">
      <t>キンキュウド</t>
    </rPh>
    <rPh sb="94" eb="95">
      <t>タカ</t>
    </rPh>
    <rPh sb="100" eb="102">
      <t>ショウサイ</t>
    </rPh>
    <rPh sb="102" eb="104">
      <t>チョウサ</t>
    </rPh>
    <rPh sb="105" eb="107">
      <t>カイチク</t>
    </rPh>
    <rPh sb="108" eb="110">
      <t>ケイカク</t>
    </rPh>
    <rPh sb="112" eb="114">
      <t>ヒツヨウ</t>
    </rPh>
    <rPh sb="123" eb="125">
      <t>ショリ</t>
    </rPh>
    <rPh sb="125" eb="126">
      <t>ジョウ</t>
    </rPh>
    <rPh sb="127" eb="129">
      <t>イジ</t>
    </rPh>
    <rPh sb="129" eb="131">
      <t>カンリ</t>
    </rPh>
    <rPh sb="136" eb="138">
      <t>チョクエイ</t>
    </rPh>
    <rPh sb="138" eb="140">
      <t>カンリ</t>
    </rPh>
    <rPh sb="140" eb="142">
      <t>シセツ</t>
    </rPh>
    <rPh sb="143" eb="145">
      <t>ガイブ</t>
    </rPh>
    <rPh sb="145" eb="147">
      <t>イタク</t>
    </rPh>
    <rPh sb="148" eb="151">
      <t>ダンカイテキ</t>
    </rPh>
    <rPh sb="152" eb="153">
      <t>オコナ</t>
    </rPh>
    <rPh sb="155" eb="157">
      <t>ケイヒ</t>
    </rPh>
    <rPh sb="158" eb="160">
      <t>サクゲン</t>
    </rPh>
    <rPh sb="161" eb="162">
      <t>スス</t>
    </rPh>
    <rPh sb="166" eb="168">
      <t>ヒツヨウ</t>
    </rPh>
    <rPh sb="177" eb="180">
      <t>ゲスイドウ</t>
    </rPh>
    <rPh sb="180" eb="183">
      <t>シヨウリョウ</t>
    </rPh>
    <rPh sb="184" eb="185">
      <t>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</si>
</sst>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4-443F-814F-BF3C417275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EC4-443F-814F-BF3C417275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55.18</c:v>
                </c:pt>
                <c:pt idx="1">
                  <c:v>55.71</c:v>
                </c:pt>
                <c:pt idx="2">
                  <c:v>52.89</c:v>
                </c:pt>
                <c:pt idx="3">
                  <c:v>55.49</c:v>
                </c:pt>
                <c:pt idx="4">
                  <c:v>54.3</c:v>
                </c:pt>
              </c:numCache>
            </c:numRef>
          </c:val>
          <c:extLst>
            <c:ext xmlns:c16="http://schemas.microsoft.com/office/drawing/2014/chart" uri="{C3380CC4-5D6E-409C-BE32-E72D297353CC}">
              <c16:uniqueId val="{00000000-E423-405B-9286-61657ABAF9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423-405B-9286-61657ABAF9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92.98</c:v>
                </c:pt>
                <c:pt idx="1">
                  <c:v>93.34</c:v>
                </c:pt>
                <c:pt idx="2">
                  <c:v>93.11</c:v>
                </c:pt>
                <c:pt idx="3">
                  <c:v>93.93</c:v>
                </c:pt>
                <c:pt idx="4">
                  <c:v>94.09</c:v>
                </c:pt>
              </c:numCache>
            </c:numRef>
          </c:val>
          <c:extLst>
            <c:ext xmlns:c16="http://schemas.microsoft.com/office/drawing/2014/chart" uri="{C3380CC4-5D6E-409C-BE32-E72D297353CC}">
              <c16:uniqueId val="{00000000-4B45-4648-9A31-E9FA684021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B45-4648-9A31-E9FA684021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87.09</c:v>
                </c:pt>
                <c:pt idx="1">
                  <c:v>87.55</c:v>
                </c:pt>
                <c:pt idx="2">
                  <c:v>87.06</c:v>
                </c:pt>
                <c:pt idx="3">
                  <c:v>87.47</c:v>
                </c:pt>
                <c:pt idx="4">
                  <c:v>84.31</c:v>
                </c:pt>
              </c:numCache>
            </c:numRef>
          </c:val>
          <c:extLst>
            <c:ext xmlns:c16="http://schemas.microsoft.com/office/drawing/2014/chart" uri="{C3380CC4-5D6E-409C-BE32-E72D297353CC}">
              <c16:uniqueId val="{00000000-0A7A-4621-807F-AFDC916E26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A-4621-807F-AFDC916E26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3-47EF-A886-C666FCCCF7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3-47EF-A886-C666FCCCF7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F-4C5D-8A9C-F147C7D59B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F-4C5D-8A9C-F147C7D59B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99-4B1B-A41B-FA08F4E95E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99-4B1B-A41B-FA08F4E95E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C-4E85-8049-970C181BDD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C-4E85-8049-970C181BDD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115.84</c:v>
                </c:pt>
                <c:pt idx="1">
                  <c:v>37.47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A0-4596-8FBC-DB1C9AABCE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4A0-4596-8FBC-DB1C9AABCE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93.27</c:v>
                </c:pt>
                <c:pt idx="1">
                  <c:v>94.95</c:v>
                </c:pt>
                <c:pt idx="2">
                  <c:v>93.87</c:v>
                </c:pt>
                <c:pt idx="3">
                  <c:v>95.87</c:v>
                </c:pt>
                <c:pt idx="4">
                  <c:v>94.63</c:v>
                </c:pt>
              </c:numCache>
            </c:numRef>
          </c:val>
          <c:extLst>
            <c:ext xmlns:c16="http://schemas.microsoft.com/office/drawing/2014/chart" uri="{C3380CC4-5D6E-409C-BE32-E72D297353CC}">
              <c16:uniqueId val="{00000000-5A67-417E-A8DF-DA962644F4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A67-417E-A8DF-DA962644F4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192.56</c:v>
                </c:pt>
                <c:pt idx="1">
                  <c:v>187.36</c:v>
                </c:pt>
                <c:pt idx="2">
                  <c:v>198.84</c:v>
                </c:pt>
                <c:pt idx="3">
                  <c:v>186.84</c:v>
                </c:pt>
                <c:pt idx="4">
                  <c:v>194.06</c:v>
                </c:pt>
              </c:numCache>
            </c:numRef>
          </c:val>
          <c:extLst>
            <c:ext xmlns:c16="http://schemas.microsoft.com/office/drawing/2014/chart" uri="{C3380CC4-5D6E-409C-BE32-E72D297353CC}">
              <c16:uniqueId val="{00000000-6C98-4642-92B7-81088D59D6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C98-4642-92B7-81088D59D6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邑南町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10194</v>
      </c>
      <c r="AM8" s="54"/>
      <c r="AN8" s="54"/>
      <c r="AO8" s="54"/>
      <c r="AP8" s="54"/>
      <c r="AQ8" s="54"/>
      <c r="AR8" s="54"/>
      <c r="AS8" s="54"/>
      <c r="AT8" s="53">
        <f>データ!T6</f>
        <v>419.29</v>
      </c>
      <c r="AU8" s="53"/>
      <c r="AV8" s="53"/>
      <c r="AW8" s="53"/>
      <c r="AX8" s="53"/>
      <c r="AY8" s="53"/>
      <c r="AZ8" s="53"/>
      <c r="BA8" s="53"/>
      <c r="BB8" s="53">
        <f>データ!U6</f>
        <v>24.31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39.57</v>
      </c>
      <c r="Q10" s="53"/>
      <c r="R10" s="53"/>
      <c r="S10" s="53"/>
      <c r="T10" s="53"/>
      <c r="U10" s="53"/>
      <c r="V10" s="53"/>
      <c r="W10" s="53">
        <f>データ!Q6</f>
        <v>100</v>
      </c>
      <c r="X10" s="53"/>
      <c r="Y10" s="53"/>
      <c r="Z10" s="53"/>
      <c r="AA10" s="53"/>
      <c r="AB10" s="53"/>
      <c r="AC10" s="53"/>
      <c r="AD10" s="54">
        <f>データ!R6</f>
        <v>3300</v>
      </c>
      <c r="AE10" s="54"/>
      <c r="AF10" s="54"/>
      <c r="AG10" s="54"/>
      <c r="AH10" s="54"/>
      <c r="AI10" s="54"/>
      <c r="AJ10" s="54"/>
      <c r="AK10" s="2"/>
      <c r="AL10" s="54">
        <f>データ!V6</f>
        <v>3995</v>
      </c>
      <c r="AM10" s="54"/>
      <c r="AN10" s="54"/>
      <c r="AO10" s="54"/>
      <c r="AP10" s="54"/>
      <c r="AQ10" s="54"/>
      <c r="AR10" s="54"/>
      <c r="AS10" s="54"/>
      <c r="AT10" s="53">
        <f>データ!W6</f>
        <v>2.33</v>
      </c>
      <c r="AU10" s="53"/>
      <c r="AV10" s="53"/>
      <c r="AW10" s="53"/>
      <c r="AX10" s="53"/>
      <c r="AY10" s="53"/>
      <c r="AZ10" s="53"/>
      <c r="BA10" s="53"/>
      <c r="BB10" s="53">
        <f>データ!X6</f>
        <v>1714.59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50IKZ2knEm9v0HYMhrWGk5UPylFTiFn5P/O3F81bdeQ6b8GfNUssXzzx70J80Vy8rQ+KfOmLxiItHS+ysZReSQ==" saltValue="EHVboxW/Nz365KpbjYLE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324493</v>
      </c>
      <c r="D6" s="19">
        <f t="shared" si="3"/>
        <v>47</v>
      </c>
      <c r="E6" s="19">
        <f t="shared" si="3"/>
        <v>17</v>
      </c>
      <c r="F6" s="19">
        <f t="shared" si="3"/>
        <v>5</v>
      </c>
      <c r="G6" s="19">
        <f t="shared" si="3"/>
        <v>0</v>
      </c>
      <c r="H6" s="19" t="str">
        <f t="shared" si="3"/>
        <v>島根県　邑南町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39.57</v>
      </c>
      <c r="Q6" s="20">
        <f t="shared" si="3"/>
        <v>100</v>
      </c>
      <c r="R6" s="20">
        <f t="shared" si="3"/>
        <v>3300</v>
      </c>
      <c r="S6" s="20">
        <f t="shared" si="3"/>
        <v>10194</v>
      </c>
      <c r="T6" s="20">
        <f t="shared" si="3"/>
        <v>419.29</v>
      </c>
      <c r="U6" s="20">
        <f t="shared" si="3"/>
        <v>24.31</v>
      </c>
      <c r="V6" s="20">
        <f t="shared" si="3"/>
        <v>3995</v>
      </c>
      <c r="W6" s="20">
        <f t="shared" si="3"/>
        <v>2.33</v>
      </c>
      <c r="X6" s="20">
        <f t="shared" si="3"/>
        <v>1714.59</v>
      </c>
      <c r="Y6" s="21">
        <f>IF(Y7="",NA(),Y7)</f>
        <v>87.09</v>
      </c>
      <c r="Z6" s="21">
        <f t="shared" ref="Z6:AH6" si="4">IF(Z7="",NA(),Z7)</f>
        <v>87.55</v>
      </c>
      <c r="AA6" s="21">
        <f t="shared" si="4"/>
        <v>87.06</v>
      </c>
      <c r="AB6" s="21">
        <f t="shared" si="4"/>
        <v>87.47</v>
      </c>
      <c r="AC6" s="21">
        <f t="shared" si="4"/>
        <v>84.31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115.84</v>
      </c>
      <c r="BG6" s="21">
        <f t="shared" ref="BG6:BO6" si="7">IF(BG7="",NA(),BG7)</f>
        <v>37.47</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93.27</v>
      </c>
      <c r="BR6" s="21">
        <f t="shared" ref="BR6:BZ6" si="8">IF(BR7="",NA(),BR7)</f>
        <v>94.95</v>
      </c>
      <c r="BS6" s="21">
        <f t="shared" si="8"/>
        <v>93.87</v>
      </c>
      <c r="BT6" s="21">
        <f t="shared" si="8"/>
        <v>95.87</v>
      </c>
      <c r="BU6" s="21">
        <f t="shared" si="8"/>
        <v>94.63</v>
      </c>
      <c r="BV6" s="21">
        <f t="shared" si="8"/>
        <v>59.8</v>
      </c>
      <c r="BW6" s="21">
        <f t="shared" si="8"/>
        <v>57.77</v>
      </c>
      <c r="BX6" s="21">
        <f t="shared" si="8"/>
        <v>57.31</v>
      </c>
      <c r="BY6" s="21">
        <f t="shared" si="8"/>
        <v>57.08</v>
      </c>
      <c r="BZ6" s="21">
        <f t="shared" si="8"/>
        <v>56.26</v>
      </c>
      <c r="CA6" s="20" t="str">
        <f>IF(CA7="","",IF(CA7="-","【-】","【"&amp;SUBSTITUTE(TEXT(CA7,"#,##0.00"),"-","△")&amp;"】"))</f>
        <v>【60.65】</v>
      </c>
      <c r="CB6" s="21">
        <f>IF(CB7="",NA(),CB7)</f>
        <v>192.56</v>
      </c>
      <c r="CC6" s="21">
        <f t="shared" ref="CC6:CK6" si="9">IF(CC7="",NA(),CC7)</f>
        <v>187.36</v>
      </c>
      <c r="CD6" s="21">
        <f t="shared" si="9"/>
        <v>198.84</v>
      </c>
      <c r="CE6" s="21">
        <f t="shared" si="9"/>
        <v>186.84</v>
      </c>
      <c r="CF6" s="21">
        <f t="shared" si="9"/>
        <v>194.06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55.18</v>
      </c>
      <c r="CN6" s="21">
        <f t="shared" ref="CN6:CV6" si="10">IF(CN7="",NA(),CN7)</f>
        <v>55.71</v>
      </c>
      <c r="CO6" s="21">
        <f t="shared" si="10"/>
        <v>52.89</v>
      </c>
      <c r="CP6" s="21">
        <f t="shared" si="10"/>
        <v>55.49</v>
      </c>
      <c r="CQ6" s="21">
        <f t="shared" si="10"/>
        <v>54.3</v>
      </c>
      <c r="CR6" s="21">
        <f t="shared" si="10"/>
        <v>51.75</v>
      </c>
      <c r="CS6" s="21">
        <f t="shared" si="10"/>
        <v>50.68</v>
      </c>
      <c r="CT6" s="21">
        <f t="shared" si="10"/>
        <v>50.14</v>
      </c>
      <c r="CU6" s="21">
        <f t="shared" si="10"/>
        <v>54.83</v>
      </c>
      <c r="CV6" s="21">
        <f t="shared" si="10"/>
        <v>66.53</v>
      </c>
      <c r="CW6" s="20" t="str">
        <f>IF(CW7="","",IF(CW7="-","【-】","【"&amp;SUBSTITUTE(TEXT(CW7,"#,##0.00"),"-","△")&amp;"】"))</f>
        <v>【61.14】</v>
      </c>
      <c r="CX6" s="21">
        <f>IF(CX7="",NA(),CX7)</f>
        <v>92.98</v>
      </c>
      <c r="CY6" s="21">
        <f t="shared" ref="CY6:DG6" si="11">IF(CY7="",NA(),CY7)</f>
        <v>93.34</v>
      </c>
      <c r="CZ6" s="21">
        <f t="shared" si="11"/>
        <v>93.11</v>
      </c>
      <c r="DA6" s="21">
        <f t="shared" si="11"/>
        <v>93.93</v>
      </c>
      <c r="DB6" s="21">
        <f t="shared" si="11"/>
        <v>94.09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324493</v>
      </c>
      <c r="D7" s="23">
        <v>47</v>
      </c>
      <c r="E7" s="23">
        <v>17</v>
      </c>
      <c r="F7" s="23">
        <v>5</v>
      </c>
      <c r="G7" s="23">
        <v>0</v>
      </c>
      <c r="H7" s="23" t="s">
        <v>97</v>
      </c>
      <c r="I7" s="23" t="s">
        <v>98</v>
      </c>
      <c r="J7" s="23" t="s">
        <v>99</v>
      </c>
      <c r="K7" s="23" t="s">
        <v>100</v>
      </c>
      <c r="L7" s="23" t="s">
        <v>101</v>
      </c>
      <c r="M7" s="23" t="s">
        <v>102</v>
      </c>
      <c r="N7" s="24" t="s">
        <v>103</v>
      </c>
      <c r="O7" s="24" t="s">
        <v>104</v>
      </c>
      <c r="P7" s="24">
        <v>39.57</v>
      </c>
      <c r="Q7" s="24">
        <v>100</v>
      </c>
      <c r="R7" s="24">
        <v>3300</v>
      </c>
      <c r="S7" s="24">
        <v>10194</v>
      </c>
      <c r="T7" s="24">
        <v>419.29</v>
      </c>
      <c r="U7" s="24">
        <v>24.31</v>
      </c>
      <c r="V7" s="24">
        <v>3995</v>
      </c>
      <c r="W7" s="24">
        <v>2.33</v>
      </c>
      <c r="X7" s="24">
        <v>1714.59</v>
      </c>
      <c r="Y7" s="24">
        <v>87.09</v>
      </c>
      <c r="Z7" s="24">
        <v>87.55</v>
      </c>
      <c r="AA7" s="24">
        <v>87.06</v>
      </c>
      <c r="AB7" s="24">
        <v>87.47</v>
      </c>
      <c r="AC7" s="24">
        <v>84.31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115.84</v>
      </c>
      <c r="BG7" s="24">
        <v>37.47</v>
      </c>
      <c r="BH7" s="24">
        <v>0</v>
      </c>
      <c r="BI7" s="24">
        <v>0</v>
      </c>
      <c r="BJ7" s="24">
        <v>0</v>
      </c>
      <c r="BK7" s="24">
        <v>855.8</v>
      </c>
      <c r="BL7" s="24">
        <v>789.46</v>
      </c>
      <c r="BM7" s="24">
        <v>826.83</v>
      </c>
      <c r="BN7" s="24">
        <v>867.83</v>
      </c>
      <c r="BO7" s="24">
        <v>791.76</v>
      </c>
      <c r="BP7" s="24">
        <v>786.37</v>
      </c>
      <c r="BQ7" s="24">
        <v>93.27</v>
      </c>
      <c r="BR7" s="24">
        <v>94.95</v>
      </c>
      <c r="BS7" s="24">
        <v>93.87</v>
      </c>
      <c r="BT7" s="24">
        <v>95.87</v>
      </c>
      <c r="BU7" s="24">
        <v>94.63</v>
      </c>
      <c r="BV7" s="24">
        <v>59.8</v>
      </c>
      <c r="BW7" s="24">
        <v>57.77</v>
      </c>
      <c r="BX7" s="24">
        <v>57.31</v>
      </c>
      <c r="BY7" s="24">
        <v>57.08</v>
      </c>
      <c r="BZ7" s="24">
        <v>56.26</v>
      </c>
      <c r="CA7" s="24">
        <v>60.65</v>
      </c>
      <c r="CB7" s="24">
        <v>192.56</v>
      </c>
      <c r="CC7" s="24">
        <v>187.36</v>
      </c>
      <c r="CD7" s="24">
        <v>198.84</v>
      </c>
      <c r="CE7" s="24">
        <v>186.84</v>
      </c>
      <c r="CF7" s="24">
        <v>194.06</v>
      </c>
      <c r="CG7" s="24">
        <v>263.76</v>
      </c>
      <c r="CH7" s="24">
        <v>274.35000000000002</v>
      </c>
      <c r="CI7" s="24">
        <v>273.52</v>
      </c>
      <c r="CJ7" s="24">
        <v>274.99</v>
      </c>
      <c r="CK7" s="24">
        <v>282.08999999999997</v>
      </c>
      <c r="CL7" s="24">
        <v>256.97000000000003</v>
      </c>
      <c r="CM7" s="24">
        <v>55.18</v>
      </c>
      <c r="CN7" s="24">
        <v>55.71</v>
      </c>
      <c r="CO7" s="24">
        <v>52.89</v>
      </c>
      <c r="CP7" s="24">
        <v>55.49</v>
      </c>
      <c r="CQ7" s="24">
        <v>54.3</v>
      </c>
      <c r="CR7" s="24">
        <v>51.75</v>
      </c>
      <c r="CS7" s="24">
        <v>50.68</v>
      </c>
      <c r="CT7" s="24">
        <v>50.14</v>
      </c>
      <c r="CU7" s="24">
        <v>54.83</v>
      </c>
      <c r="CV7" s="24">
        <v>66.53</v>
      </c>
      <c r="CW7" s="24">
        <v>61.14</v>
      </c>
      <c r="CX7" s="24">
        <v>92.98</v>
      </c>
      <c r="CY7" s="24">
        <v>93.34</v>
      </c>
      <c r="CZ7" s="24">
        <v>93.11</v>
      </c>
      <c r="DA7" s="24">
        <v>93.93</v>
      </c>
      <c r="DB7" s="24">
        <v>94.09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2022-12-01T01:59:31Z</dcterms:created>
  <dcterms:modified xsi:type="dcterms:W3CDTF">2023-02-02T04:16:01Z</dcterms:modified>
  <cp:category/>
</cp:coreProperties>
</file>