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Ohnansv\各課共通\11水道課\05_下水道総務\05_統計\039_諸調査【5年】\R4\【経営比較分析表】2021_324493_47_1718\"/>
    </mc:Choice>
  </mc:AlternateContent>
  <workbookProtection workbookAlgorithmName="SHA-512" workbookHashValue="wVMyDc8gtfJ6alHyeGzEJvmwkSIFCzqJ4NDBxdzeMdT5YXWY7Ai918j2PZd+KyN8D0VVTYwE/EicQgIcPR/b9Q==" workbookSaltValue="u5r2X6gsN9Qb1gcXRvJhx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<sst xmlns="http://schemas.openxmlformats.org/spreadsheetml/2006/main" count="236" uniqueCount="120">
  <si>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</si>
  <si>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</si>
  <si>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</si>
  <si>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</si>
  <si>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</si>
  <si>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</si>
  <si>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</si>
  <si>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</si>
  <si>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</si>
  <si>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</si>
  <si>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</si>
  <si>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</si>
  <si>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</si>
  <si>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</si>
  <si>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</si>
  <si>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</si>
  <si>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</si>
  <si>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</si>
  <si>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</si>
  <si>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</si>
  <si>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</si>
  <si>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</si>
  <si>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</si>
  <si>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</si>
  <si>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</si>
  <si>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</si>
  <si>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</si>
  <si>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</si>
  <si>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</si>
  <si>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</si>
  <si>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</si>
  <si>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</si>
  <si>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</si>
  <si>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</si>
  <si>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</si>
  <si>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</si>
  <si>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</si>
  <si>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</si>
  <si>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</si>
  <si>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</si>
  <si>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</si>
  <si>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</si>
  <si>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</si>
  <si>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</si>
  <si>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</si>
  <si>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</si>
  <si>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</si>
  <si>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</si>
  <si>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</si>
  <si>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</si>
  <si>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</si>
  <si>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</si>
  <si>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</si>
  <si>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</si>
  <si>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</si>
  <si>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</si>
  <si>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</si>
  <si>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</si>
  <si>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</si>
  <si>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</si>
  <si>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</si>
  <si>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</si>
  <si>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</si>
  <si>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</si>
  <si>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</si>
  <si>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</si>
  <si>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</si>
  <si>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</si>
  <si>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</si>
  <si>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</si>
  <si>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</si>
  <si>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</si>
  <si>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</si>
  <si>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</si>
  <si>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</si>
  <si>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</si>
  <si>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</si>
  <si>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</si>
  <si>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</si>
  <si>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</si>
  <si>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</si>
  <si>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</si>
  <si>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</si>
  <si>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</si>
  <si>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</si>
  <si>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</si>
  <si>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</si>
  <si>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</si>
  <si>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</si>
  <si>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</si>
  <si>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</si>
  <si>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</si>
  <si>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</si>
  <si>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</si>
  <si>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</si>
  <si>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</si>
  <si>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</si>
  <si>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</si>
  <si>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</si>
  <si>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</si>
  <si>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</si>
  <si>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</si>
  <si>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</si>
  <si>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</si>
  <si>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</si>
  <si>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</si>
  <si>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</si>
  <si>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</si>
  <si>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</si>
  <si>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</si>
  <si>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</si>
  <si>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</si>
  <si>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</si>
  <si>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</si>
  <si>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</si>
  <si>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</si>
  <si>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</si>
  <si>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平成11年の供用開始から23年を経過。
　処理施設は近年修繕費が増え、今後も増大する傾向にあることから、耐用年数を超えた設備等の維持、改築更新について、下水道ストックマネジメント計画を策定し、更新需要に応じた施設の改築更新を計画的に実施している。
　管渠については、供用開始20年を目安に長寿命化の点検調査を行うことで、健全度調査結果と緊急度に基づいた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2" eb="24">
      <t>ショリ</t>
    </rPh>
    <rPh sb="24" eb="26">
      <t>シセツ</t>
    </rPh>
    <rPh sb="27" eb="29">
      <t>キンネン</t>
    </rPh>
    <rPh sb="29" eb="32">
      <t>シュウゼンヒ</t>
    </rPh>
    <rPh sb="33" eb="34">
      <t>フ</t>
    </rPh>
    <rPh sb="36" eb="38">
      <t>コンゴ</t>
    </rPh>
    <rPh sb="39" eb="41">
      <t>ゾウダイ</t>
    </rPh>
    <rPh sb="43" eb="45">
      <t>ケイコウ</t>
    </rPh>
    <rPh sb="53" eb="55">
      <t>タイヨウ</t>
    </rPh>
    <rPh sb="55" eb="57">
      <t>ネンスウ</t>
    </rPh>
    <rPh sb="58" eb="59">
      <t>コ</t>
    </rPh>
    <rPh sb="61" eb="63">
      <t>セツビ</t>
    </rPh>
    <rPh sb="63" eb="64">
      <t>トウ</t>
    </rPh>
    <rPh sb="65" eb="67">
      <t>イジ</t>
    </rPh>
    <rPh sb="68" eb="70">
      <t>カイチク</t>
    </rPh>
    <rPh sb="70" eb="72">
      <t>コウシン</t>
    </rPh>
    <rPh sb="77" eb="80">
      <t>ゲスイドウ</t>
    </rPh>
    <rPh sb="90" eb="92">
      <t>ケイカク</t>
    </rPh>
    <rPh sb="93" eb="95">
      <t>サクテイ</t>
    </rPh>
    <rPh sb="97" eb="99">
      <t>コウシン</t>
    </rPh>
    <rPh sb="99" eb="101">
      <t>ジュヨウ</t>
    </rPh>
    <rPh sb="102" eb="103">
      <t>オウ</t>
    </rPh>
    <rPh sb="105" eb="107">
      <t>シセツ</t>
    </rPh>
    <rPh sb="108" eb="110">
      <t>カイチク</t>
    </rPh>
    <rPh sb="110" eb="112">
      <t>コウシン</t>
    </rPh>
    <rPh sb="113" eb="115">
      <t>ケイカク</t>
    </rPh>
    <rPh sb="115" eb="116">
      <t>テキ</t>
    </rPh>
    <rPh sb="117" eb="119">
      <t>ジッシ</t>
    </rPh>
    <rPh sb="126" eb="128">
      <t>カンキョ</t>
    </rPh>
    <rPh sb="134" eb="136">
      <t>キョウヨウ</t>
    </rPh>
    <rPh sb="136" eb="138">
      <t>カイシ</t>
    </rPh>
    <rPh sb="140" eb="141">
      <t>ネン</t>
    </rPh>
    <rPh sb="142" eb="144">
      <t>メヤス</t>
    </rPh>
    <rPh sb="145" eb="146">
      <t>チョウ</t>
    </rPh>
    <rPh sb="146" eb="149">
      <t>ジュミョウカ</t>
    </rPh>
    <rPh sb="150" eb="152">
      <t>テンケン</t>
    </rPh>
    <rPh sb="152" eb="154">
      <t>チョウサ</t>
    </rPh>
    <rPh sb="155" eb="156">
      <t>オコナ</t>
    </rPh>
    <rPh sb="161" eb="163">
      <t>ケンゼン</t>
    </rPh>
    <rPh sb="163" eb="164">
      <t>ド</t>
    </rPh>
    <rPh sb="164" eb="166">
      <t>チョウサ</t>
    </rPh>
    <rPh sb="166" eb="168">
      <t>ケッカ</t>
    </rPh>
    <rPh sb="169" eb="172">
      <t>キンキュウド</t>
    </rPh>
    <rPh sb="173" eb="174">
      <t>モト</t>
    </rPh>
    <rPh sb="177" eb="179">
      <t>カショ</t>
    </rPh>
    <rPh sb="183" eb="186">
      <t>ケイカクテキ</t>
    </rPh>
    <rPh sb="186" eb="188">
      <t>カイチク</t>
    </rPh>
    <rPh sb="189" eb="190">
      <t>オコナ</t>
    </rPh>
    <rPh sb="194" eb="196">
      <t>コウシン</t>
    </rPh>
    <rPh sb="196" eb="198">
      <t>ジキ</t>
    </rPh>
    <rPh sb="199" eb="200">
      <t>ムカ</t>
    </rPh>
    <rPh sb="202" eb="204">
      <t>シセツ</t>
    </rPh>
    <rPh sb="216" eb="219">
      <t>テイゲンカ</t>
    </rPh>
    <rPh sb="220" eb="221">
      <t>ト</t>
    </rPh>
    <rPh sb="222" eb="223">
      <t>ク</t>
    </rPh>
    <rPh sb="224" eb="226">
      <t>ヒツヨウ</t>
    </rPh>
    <phoneticPr fontId="15"/>
  </si>
  <si>
    <t>　本町の特定環境保全公共下水道事業は維持管理費が主体である。水洗化率の向上のため接続勧奨を行うなど収入の安定的確保を図るほか、施設の老朽化に伴う維持管理費及び改築更新費の増加が考えられるため、下水道ストックマネジメント計画により効率的な維持管理、機器更新を行っていく必要がある。
　また、公営企業法適用に向け適正な使用料について調査し、安定した事業経営を維持するため、下水道使用料金体系の検討をする必要がある。</t>
    <rPh sb="1" eb="3">
      <t>ホンチョウ</t>
    </rPh>
    <rPh sb="4" eb="6">
      <t>トクテイ</t>
    </rPh>
    <rPh sb="6" eb="8">
      <t>カンキョウ</t>
    </rPh>
    <rPh sb="8" eb="10">
      <t>ホゼン</t>
    </rPh>
    <rPh sb="10" eb="12">
      <t>コウキョウ</t>
    </rPh>
    <rPh sb="12" eb="15">
      <t>ゲスイドウ</t>
    </rPh>
    <rPh sb="15" eb="17">
      <t>ジギョウ</t>
    </rPh>
    <rPh sb="18" eb="20">
      <t>イジ</t>
    </rPh>
    <rPh sb="20" eb="23">
      <t>カンリヒ</t>
    </rPh>
    <rPh sb="24" eb="26">
      <t>シュタイ</t>
    </rPh>
    <rPh sb="30" eb="33">
      <t>スイセンカ</t>
    </rPh>
    <rPh sb="33" eb="34">
      <t>リツ</t>
    </rPh>
    <rPh sb="35" eb="37">
      <t>コウジョウ</t>
    </rPh>
    <rPh sb="40" eb="42">
      <t>セツゾク</t>
    </rPh>
    <rPh sb="42" eb="44">
      <t>カンショウ</t>
    </rPh>
    <rPh sb="45" eb="46">
      <t>オコナ</t>
    </rPh>
    <rPh sb="49" eb="51">
      <t>シュウニュウ</t>
    </rPh>
    <rPh sb="52" eb="55">
      <t>アンテイテキ</t>
    </rPh>
    <rPh sb="55" eb="57">
      <t>カクホ</t>
    </rPh>
    <rPh sb="58" eb="59">
      <t>ハカ</t>
    </rPh>
    <rPh sb="63" eb="65">
      <t>シセツ</t>
    </rPh>
    <rPh sb="66" eb="69">
      <t>ロウキュウカ</t>
    </rPh>
    <rPh sb="70" eb="71">
      <t>トモナ</t>
    </rPh>
    <rPh sb="72" eb="74">
      <t>イジ</t>
    </rPh>
    <rPh sb="74" eb="77">
      <t>カンリヒ</t>
    </rPh>
    <rPh sb="77" eb="78">
      <t>オヨ</t>
    </rPh>
    <rPh sb="79" eb="81">
      <t>カイチク</t>
    </rPh>
    <rPh sb="81" eb="83">
      <t>コウシン</t>
    </rPh>
    <rPh sb="83" eb="84">
      <t>ヒ</t>
    </rPh>
    <rPh sb="85" eb="87">
      <t>ゾウカ</t>
    </rPh>
    <rPh sb="88" eb="89">
      <t>カンガ</t>
    </rPh>
    <rPh sb="114" eb="117">
      <t>コウリツテキ</t>
    </rPh>
    <rPh sb="118" eb="120">
      <t>イジ</t>
    </rPh>
    <rPh sb="120" eb="122">
      <t>カンリ</t>
    </rPh>
    <rPh sb="123" eb="125">
      <t>キキ</t>
    </rPh>
    <rPh sb="125" eb="127">
      <t>コウシン</t>
    </rPh>
    <rPh sb="128" eb="129">
      <t>オコナ</t>
    </rPh>
    <rPh sb="133" eb="135">
      <t>ヒツヨウ</t>
    </rPh>
    <rPh sb="154" eb="156">
      <t>テキセイ</t>
    </rPh>
    <rPh sb="157" eb="160">
      <t>シヨウリョウ</t>
    </rPh>
    <rPh sb="164" eb="166">
      <t>チョウサ</t>
    </rPh>
    <rPh sb="168" eb="170">
      <t>アンテイ</t>
    </rPh>
    <rPh sb="172" eb="174">
      <t>ジギョウ</t>
    </rPh>
    <rPh sb="174" eb="176">
      <t>ケイエイ</t>
    </rPh>
    <rPh sb="177" eb="179">
      <t>イジ</t>
    </rPh>
    <rPh sb="184" eb="187">
      <t>ゲスイドウ</t>
    </rPh>
    <rPh sb="187" eb="190">
      <t>シヨウリョウ</t>
    </rPh>
    <rPh sb="190" eb="191">
      <t>キン</t>
    </rPh>
    <rPh sb="191" eb="193">
      <t>タイケイ</t>
    </rPh>
    <rPh sb="194" eb="196">
      <t>ケントウ</t>
    </rPh>
    <rPh sb="199" eb="201">
      <t>ヒツヨウ</t>
    </rPh>
    <phoneticPr fontId="15"/>
  </si>
  <si>
    <t>　本町の特定環境保全公共下水道事業は、平成24年度に下水道面整備を完了しているが、5.5haの拡張事業を進め令和3年度に完了した。
　水洗化率は、令和3年度末で90.87%であり、類似団体と比較して高い値となっているが、経営改善のため引き続き接続促進を進め有収水量の増加につなげていく必要がある。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なお経費回収率について、上昇傾向であるが、老朽化による施設の更新需要が増大するため、効率性の向上が求められる。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4">
      <t>ネン</t>
    </rPh>
    <rPh sb="24" eb="25">
      <t>ド</t>
    </rPh>
    <rPh sb="26" eb="29">
      <t>ゲスイドウ</t>
    </rPh>
    <rPh sb="29" eb="30">
      <t>メン</t>
    </rPh>
    <rPh sb="30" eb="32">
      <t>セイビ</t>
    </rPh>
    <rPh sb="33" eb="35">
      <t>カンリョウ</t>
    </rPh>
    <rPh sb="47" eb="49">
      <t>カクチョウ</t>
    </rPh>
    <rPh sb="49" eb="51">
      <t>ジギョウ</t>
    </rPh>
    <rPh sb="52" eb="53">
      <t>スス</t>
    </rPh>
    <rPh sb="54" eb="56">
      <t>レイワ</t>
    </rPh>
    <rPh sb="57" eb="59">
      <t>ネンド</t>
    </rPh>
    <rPh sb="60" eb="62">
      <t>カンリョウ</t>
    </rPh>
    <rPh sb="67" eb="70">
      <t>スイセンカ</t>
    </rPh>
    <rPh sb="70" eb="71">
      <t>リツ</t>
    </rPh>
    <rPh sb="76" eb="79">
      <t>ネンドマツ</t>
    </rPh>
    <rPh sb="90" eb="92">
      <t>ルイジ</t>
    </rPh>
    <rPh sb="92" eb="94">
      <t>ダンタイ</t>
    </rPh>
    <rPh sb="95" eb="97">
      <t>ヒカク</t>
    </rPh>
    <rPh sb="99" eb="100">
      <t>タカ</t>
    </rPh>
    <rPh sb="101" eb="102">
      <t>アタイ</t>
    </rPh>
    <rPh sb="110" eb="112">
      <t>ケイエイ</t>
    </rPh>
    <rPh sb="112" eb="114">
      <t>カイゼン</t>
    </rPh>
    <rPh sb="117" eb="118">
      <t>ヒ</t>
    </rPh>
    <rPh sb="119" eb="120">
      <t>ツヅ</t>
    </rPh>
    <rPh sb="121" eb="123">
      <t>セツゾク</t>
    </rPh>
    <rPh sb="123" eb="125">
      <t>ソクシン</t>
    </rPh>
    <rPh sb="126" eb="127">
      <t>スス</t>
    </rPh>
    <rPh sb="128" eb="129">
      <t>アリ</t>
    </rPh>
    <rPh sb="129" eb="130">
      <t>シュウ</t>
    </rPh>
    <rPh sb="130" eb="131">
      <t>スイ</t>
    </rPh>
    <rPh sb="131" eb="132">
      <t>リョウ</t>
    </rPh>
    <rPh sb="133" eb="135">
      <t>ゾウカ</t>
    </rPh>
    <rPh sb="142" eb="144">
      <t>ヒツヨウ</t>
    </rPh>
    <rPh sb="150" eb="152">
      <t>ジギョウ</t>
    </rPh>
    <rPh sb="152" eb="154">
      <t>トウシ</t>
    </rPh>
    <rPh sb="155" eb="156">
      <t>ヨウ</t>
    </rPh>
    <rPh sb="158" eb="160">
      <t>キギョウ</t>
    </rPh>
    <rPh sb="160" eb="161">
      <t>サイ</t>
    </rPh>
    <rPh sb="162" eb="164">
      <t>ショウカン</t>
    </rPh>
    <rPh sb="167" eb="169">
      <t>ゲンショウ</t>
    </rPh>
    <rPh sb="178" eb="180">
      <t>ザンダカ</t>
    </rPh>
    <rPh sb="180" eb="182">
      <t>サクゲン</t>
    </rPh>
    <rPh sb="183" eb="184">
      <t>スス</t>
    </rPh>
    <rPh sb="186" eb="188">
      <t>ザイセイ</t>
    </rPh>
    <rPh sb="188" eb="190">
      <t>タイシツ</t>
    </rPh>
    <rPh sb="191" eb="193">
      <t>キョウカ</t>
    </rPh>
    <rPh sb="194" eb="195">
      <t>ハカ</t>
    </rPh>
    <rPh sb="199" eb="201">
      <t>ヒツヨウ</t>
    </rPh>
    <rPh sb="209" eb="211">
      <t>ケイヒ</t>
    </rPh>
    <rPh sb="211" eb="213">
      <t>カイシュウ</t>
    </rPh>
    <rPh sb="213" eb="214">
      <t>リツ</t>
    </rPh>
    <rPh sb="219" eb="221">
      <t>ジョウショウ</t>
    </rPh>
    <rPh sb="221" eb="223">
      <t>ケイコウ</t>
    </rPh>
    <rPh sb="228" eb="231">
      <t>ロウキュウカ</t>
    </rPh>
    <rPh sb="234" eb="236">
      <t>シセツ</t>
    </rPh>
    <rPh sb="249" eb="251">
      <t>コウリツ</t>
    </rPh>
    <rPh sb="251" eb="252">
      <t>セイ</t>
    </rPh>
    <rPh sb="253" eb="255">
      <t>コウジョウ</t>
    </rPh>
    <rPh sb="256" eb="257">
      <t>モト</t>
    </rPh>
    <rPh sb="264" eb="266">
      <t>コンゴ</t>
    </rPh>
    <rPh sb="267" eb="269">
      <t>ショウシ</t>
    </rPh>
    <rPh sb="269" eb="272">
      <t>コウレイカ</t>
    </rPh>
    <rPh sb="273" eb="276">
      <t>シゼンゲン</t>
    </rPh>
    <rPh sb="276" eb="277">
      <t>トウ</t>
    </rPh>
    <rPh sb="280" eb="282">
      <t>ジンコウ</t>
    </rPh>
    <rPh sb="282" eb="284">
      <t>ゲンショウ</t>
    </rPh>
    <rPh sb="287" eb="290">
      <t>ゲスイドウ</t>
    </rPh>
    <rPh sb="290" eb="293">
      <t>シヨウリョウ</t>
    </rPh>
    <rPh sb="294" eb="296">
      <t>ゲンショウ</t>
    </rPh>
    <rPh sb="297" eb="298">
      <t>テン</t>
    </rPh>
    <rPh sb="303" eb="305">
      <t>ヨソウ</t>
    </rPh>
    <rPh sb="311" eb="313">
      <t>シュウエキ</t>
    </rPh>
    <rPh sb="314" eb="317">
      <t>アンテイテキ</t>
    </rPh>
    <rPh sb="317" eb="319">
      <t>カクホ</t>
    </rPh>
    <rPh sb="320" eb="32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</si>
</sst>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4.28</c:v>
                </c:pt>
              </c:numCache>
            </c:numRef>
          </c:val>
          <c:extLst>
            <c:ext xmlns:c16="http://schemas.microsoft.com/office/drawing/2014/chart" uri="{C3380CC4-5D6E-409C-BE32-E72D297353CC}">
              <c16:uniqueId val="{00000000-87D3-4709-AEC6-EE8F0064A4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7D3-4709-AEC6-EE8F0064A4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83.58</c:v>
                </c:pt>
                <c:pt idx="1">
                  <c:v>85.71</c:v>
                </c:pt>
                <c:pt idx="2">
                  <c:v>86.3</c:v>
                </c:pt>
                <c:pt idx="3">
                  <c:v>87.82</c:v>
                </c:pt>
                <c:pt idx="4">
                  <c:v>89.14</c:v>
                </c:pt>
              </c:numCache>
            </c:numRef>
          </c:val>
          <c:extLst>
            <c:ext xmlns:c16="http://schemas.microsoft.com/office/drawing/2014/chart" uri="{C3380CC4-5D6E-409C-BE32-E72D297353CC}">
              <c16:uniqueId val="{00000000-272A-45A7-84FA-275A59D934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A-45A7-84FA-275A59D934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81-4CC0-A9E7-B241CD1E03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81-4CC0-A9E7-B241CD1E03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A-43B6-9237-F808AAF23A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A-43B6-9237-F808AAF23A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C-4653-8DF9-73B019DC8E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C-4653-8DF9-73B019DC8E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D-4B36-A769-AAF882F5CD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D-4B36-A769-AAF882F5CD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80.47</c:v>
                </c:pt>
                <c:pt idx="1">
                  <c:v>27.26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40-47EF-B436-F5C9E71A74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640-47EF-B436-F5C9E71A74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72.36</c:v>
                </c:pt>
                <c:pt idx="1">
                  <c:v>70.709999999999994</c:v>
                </c:pt>
                <c:pt idx="2">
                  <c:v>79.790000000000006</c:v>
                </c:pt>
                <c:pt idx="3">
                  <c:v>78.290000000000006</c:v>
                </c:pt>
                <c:pt idx="4">
                  <c:v>72.03</c:v>
                </c:pt>
              </c:numCache>
            </c:numRef>
          </c:val>
          <c:extLst>
            <c:ext xmlns:c16="http://schemas.microsoft.com/office/drawing/2014/chart" uri="{C3380CC4-5D6E-409C-BE32-E72D297353CC}">
              <c16:uniqueId val="{00000000-4E67-4715-BFD3-9197364E6C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E67-4715-BFD3-9197364E6C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236.7</c:v>
                </c:pt>
                <c:pt idx="1">
                  <c:v>240.77</c:v>
                </c:pt>
                <c:pt idx="2">
                  <c:v>231.42</c:v>
                </c:pt>
                <c:pt idx="3">
                  <c:v>231</c:v>
                </c:pt>
                <c:pt idx="4">
                  <c:v>251.81</c:v>
                </c:pt>
              </c:numCache>
            </c:numRef>
          </c:val>
          <c:extLst>
            <c:ext xmlns:c16="http://schemas.microsoft.com/office/drawing/2014/chart" uri="{C3380CC4-5D6E-409C-BE32-E72D297353CC}">
              <c16:uniqueId val="{00000000-6FD6-4D39-B26A-6EBAA48206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FD6-4D39-B26A-6EBAA48206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34.5</c:v>
                </c:pt>
                <c:pt idx="1">
                  <c:v>33.92</c:v>
                </c:pt>
                <c:pt idx="2">
                  <c:v>31.69</c:v>
                </c:pt>
                <c:pt idx="3">
                  <c:v>32.58</c:v>
                </c:pt>
                <c:pt idx="4">
                  <c:v>32.42</c:v>
                </c:pt>
              </c:numCache>
            </c:numRef>
          </c:val>
          <c:extLst>
            <c:ext xmlns:c16="http://schemas.microsoft.com/office/drawing/2014/chart" uri="{C3380CC4-5D6E-409C-BE32-E72D297353CC}">
              <c16:uniqueId val="{00000000-CEFB-4678-8CD8-643706095C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EFB-4678-8CD8-643706095C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89.42</c:v>
                </c:pt>
                <c:pt idx="1">
                  <c:v>90.7</c:v>
                </c:pt>
                <c:pt idx="2">
                  <c:v>90.47</c:v>
                </c:pt>
                <c:pt idx="3">
                  <c:v>90.75</c:v>
                </c:pt>
                <c:pt idx="4">
                  <c:v>90.87</c:v>
                </c:pt>
              </c:numCache>
            </c:numRef>
          </c:val>
          <c:extLst>
            <c:ext xmlns:c16="http://schemas.microsoft.com/office/drawing/2014/chart" uri="{C3380CC4-5D6E-409C-BE32-E72D297353CC}">
              <c16:uniqueId val="{00000000-9783-4B3E-BDA0-1AA1BD176D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9783-4B3E-BDA0-1AA1BD176D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邑南町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10194</v>
      </c>
      <c r="AM8" s="37"/>
      <c r="AN8" s="37"/>
      <c r="AO8" s="37"/>
      <c r="AP8" s="37"/>
      <c r="AQ8" s="37"/>
      <c r="AR8" s="37"/>
      <c r="AS8" s="37"/>
      <c r="AT8" s="38">
        <f>データ!T6</f>
        <v>419.29</v>
      </c>
      <c r="AU8" s="38"/>
      <c r="AV8" s="38"/>
      <c r="AW8" s="38"/>
      <c r="AX8" s="38"/>
      <c r="AY8" s="38"/>
      <c r="AZ8" s="38"/>
      <c r="BA8" s="38"/>
      <c r="BB8" s="38">
        <f>データ!U6</f>
        <v>24.31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26.37</v>
      </c>
      <c r="Q10" s="38"/>
      <c r="R10" s="38"/>
      <c r="S10" s="38"/>
      <c r="T10" s="38"/>
      <c r="U10" s="38"/>
      <c r="V10" s="38"/>
      <c r="W10" s="38">
        <f>データ!Q6</f>
        <v>87.25</v>
      </c>
      <c r="X10" s="38"/>
      <c r="Y10" s="38"/>
      <c r="Z10" s="38"/>
      <c r="AA10" s="38"/>
      <c r="AB10" s="38"/>
      <c r="AC10" s="38"/>
      <c r="AD10" s="37">
        <f>データ!R6</f>
        <v>3300</v>
      </c>
      <c r="AE10" s="37"/>
      <c r="AF10" s="37"/>
      <c r="AG10" s="37"/>
      <c r="AH10" s="37"/>
      <c r="AI10" s="37"/>
      <c r="AJ10" s="37"/>
      <c r="AK10" s="2"/>
      <c r="AL10" s="37">
        <f>データ!V6</f>
        <v>2662</v>
      </c>
      <c r="AM10" s="37"/>
      <c r="AN10" s="37"/>
      <c r="AO10" s="37"/>
      <c r="AP10" s="37"/>
      <c r="AQ10" s="37"/>
      <c r="AR10" s="37"/>
      <c r="AS10" s="37"/>
      <c r="AT10" s="38">
        <f>データ!W6</f>
        <v>2.1</v>
      </c>
      <c r="AU10" s="38"/>
      <c r="AV10" s="38"/>
      <c r="AW10" s="38"/>
      <c r="AX10" s="38"/>
      <c r="AY10" s="38"/>
      <c r="AZ10" s="38"/>
      <c r="BA10" s="38"/>
      <c r="BB10" s="38">
        <f>データ!X6</f>
        <v>1267.6199999999999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3AXGYJzH0dRcBk4C7495LIyhoAH0SdBxlzSrkFbVfnpaW9twn6S6TBcjwZYep9JVeCoVgG54k4lKzuLSXJzzJg==" saltValue="xS2UJAPh93G5ajDOH4T6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324493</v>
      </c>
      <c r="D6" s="19">
        <f t="shared" si="3"/>
        <v>47</v>
      </c>
      <c r="E6" s="19">
        <f t="shared" si="3"/>
        <v>17</v>
      </c>
      <c r="F6" s="19">
        <f t="shared" si="3"/>
        <v>4</v>
      </c>
      <c r="G6" s="19">
        <f t="shared" si="3"/>
        <v>0</v>
      </c>
      <c r="H6" s="19" t="str">
        <f t="shared" si="3"/>
        <v>島根県　邑南町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26.37</v>
      </c>
      <c r="Q6" s="20">
        <f t="shared" si="3"/>
        <v>87.25</v>
      </c>
      <c r="R6" s="20">
        <f t="shared" si="3"/>
        <v>3300</v>
      </c>
      <c r="S6" s="20">
        <f t="shared" si="3"/>
        <v>10194</v>
      </c>
      <c r="T6" s="20">
        <f t="shared" si="3"/>
        <v>419.29</v>
      </c>
      <c r="U6" s="20">
        <f t="shared" si="3"/>
        <v>24.31</v>
      </c>
      <c r="V6" s="20">
        <f t="shared" si="3"/>
        <v>2662</v>
      </c>
      <c r="W6" s="20">
        <f t="shared" si="3"/>
        <v>2.1</v>
      </c>
      <c r="X6" s="20">
        <f t="shared" si="3"/>
        <v>1267.6199999999999</v>
      </c>
      <c r="Y6" s="21">
        <f>IF(Y7="",NA(),Y7)</f>
        <v>83.58</v>
      </c>
      <c r="Z6" s="21">
        <f t="shared" ref="Z6:AH6" si="4">IF(Z7="",NA(),Z7)</f>
        <v>85.71</v>
      </c>
      <c r="AA6" s="21">
        <f t="shared" si="4"/>
        <v>86.3</v>
      </c>
      <c r="AB6" s="21">
        <f t="shared" si="4"/>
        <v>87.82</v>
      </c>
      <c r="AC6" s="21">
        <f t="shared" si="4"/>
        <v>89.14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80.47</v>
      </c>
      <c r="BG6" s="21">
        <f t="shared" ref="BG6:BO6" si="7">IF(BG7="",NA(),BG7)</f>
        <v>27.26</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72.36</v>
      </c>
      <c r="BR6" s="21">
        <f t="shared" ref="BR6:BZ6" si="8">IF(BR7="",NA(),BR7)</f>
        <v>70.709999999999994</v>
      </c>
      <c r="BS6" s="21">
        <f t="shared" si="8"/>
        <v>79.790000000000006</v>
      </c>
      <c r="BT6" s="21">
        <f t="shared" si="8"/>
        <v>78.290000000000006</v>
      </c>
      <c r="BU6" s="21">
        <f t="shared" si="8"/>
        <v>72.03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236.7</v>
      </c>
      <c r="CC6" s="21">
        <f t="shared" ref="CC6:CK6" si="9">IF(CC7="",NA(),CC7)</f>
        <v>240.77</v>
      </c>
      <c r="CD6" s="21">
        <f t="shared" si="9"/>
        <v>231.42</v>
      </c>
      <c r="CE6" s="21">
        <f t="shared" si="9"/>
        <v>231</v>
      </c>
      <c r="CF6" s="21">
        <f t="shared" si="9"/>
        <v>251.81</v>
      </c>
      <c r="CG6" s="21">
        <f t="shared" si="9"/>
        <v>221.81</v>
      </c>
      <c r="CH6" s="21">
        <f t="shared" si="9"/>
        <v>230.02</v>
      </c>
      <c r="CI6" s="21">
        <f t="shared" si="9"/>
        <v>228.47</v>
      </c>
      <c r="CJ6" s="21">
        <f t="shared" si="9"/>
        <v>224.88</v>
      </c>
      <c r="CK6" s="21">
        <f t="shared" si="9"/>
        <v>228.64</v>
      </c>
      <c r="CL6" s="20" t="str">
        <f>IF(CL7="","",IF(CL7="-","【-】","【"&amp;SUBSTITUTE(TEXT(CL7,"#,##0.00"),"-","△")&amp;"】"))</f>
        <v>【216.39】</v>
      </c>
      <c r="CM6" s="21">
        <f>IF(CM7="",NA(),CM7)</f>
        <v>34.5</v>
      </c>
      <c r="CN6" s="21">
        <f t="shared" ref="CN6:CV6" si="10">IF(CN7="",NA(),CN7)</f>
        <v>33.92</v>
      </c>
      <c r="CO6" s="21">
        <f t="shared" si="10"/>
        <v>31.69</v>
      </c>
      <c r="CP6" s="21">
        <f t="shared" si="10"/>
        <v>32.58</v>
      </c>
      <c r="CQ6" s="21">
        <f t="shared" si="10"/>
        <v>32.42</v>
      </c>
      <c r="CR6" s="21">
        <f t="shared" si="10"/>
        <v>43.36</v>
      </c>
      <c r="CS6" s="21">
        <f t="shared" si="10"/>
        <v>42.56</v>
      </c>
      <c r="CT6" s="21">
        <f t="shared" si="10"/>
        <v>42.47</v>
      </c>
      <c r="CU6" s="21">
        <f t="shared" si="10"/>
        <v>42.4</v>
      </c>
      <c r="CV6" s="21">
        <f t="shared" si="10"/>
        <v>42.28</v>
      </c>
      <c r="CW6" s="20" t="str">
        <f>IF(CW7="","",IF(CW7="-","【-】","【"&amp;SUBSTITUTE(TEXT(CW7,"#,##0.00"),"-","△")&amp;"】"))</f>
        <v>【42.57】</v>
      </c>
      <c r="CX6" s="21">
        <f>IF(CX7="",NA(),CX7)</f>
        <v>89.42</v>
      </c>
      <c r="CY6" s="21">
        <f t="shared" ref="CY6:DG6" si="11">IF(CY7="",NA(),CY7)</f>
        <v>90.7</v>
      </c>
      <c r="CZ6" s="21">
        <f t="shared" si="11"/>
        <v>90.47</v>
      </c>
      <c r="DA6" s="21">
        <f t="shared" si="11"/>
        <v>90.75</v>
      </c>
      <c r="DB6" s="21">
        <f t="shared" si="11"/>
        <v>90.87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4.28</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324493</v>
      </c>
      <c r="D7" s="23">
        <v>47</v>
      </c>
      <c r="E7" s="23">
        <v>17</v>
      </c>
      <c r="F7" s="23">
        <v>4</v>
      </c>
      <c r="G7" s="23">
        <v>0</v>
      </c>
      <c r="H7" s="23" t="s">
        <v>97</v>
      </c>
      <c r="I7" s="23" t="s">
        <v>98</v>
      </c>
      <c r="J7" s="23" t="s">
        <v>99</v>
      </c>
      <c r="K7" s="23" t="s">
        <v>100</v>
      </c>
      <c r="L7" s="23" t="s">
        <v>101</v>
      </c>
      <c r="M7" s="23" t="s">
        <v>102</v>
      </c>
      <c r="N7" s="24" t="s">
        <v>103</v>
      </c>
      <c r="O7" s="24" t="s">
        <v>104</v>
      </c>
      <c r="P7" s="24">
        <v>26.37</v>
      </c>
      <c r="Q7" s="24">
        <v>87.25</v>
      </c>
      <c r="R7" s="24">
        <v>3300</v>
      </c>
      <c r="S7" s="24">
        <v>10194</v>
      </c>
      <c r="T7" s="24">
        <v>419.29</v>
      </c>
      <c r="U7" s="24">
        <v>24.31</v>
      </c>
      <c r="V7" s="24">
        <v>2662</v>
      </c>
      <c r="W7" s="24">
        <v>2.1</v>
      </c>
      <c r="X7" s="24">
        <v>1267.6199999999999</v>
      </c>
      <c r="Y7" s="24">
        <v>83.58</v>
      </c>
      <c r="Z7" s="24">
        <v>85.71</v>
      </c>
      <c r="AA7" s="24">
        <v>86.3</v>
      </c>
      <c r="AB7" s="24">
        <v>87.82</v>
      </c>
      <c r="AC7" s="24">
        <v>89.14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80.47</v>
      </c>
      <c r="BG7" s="24">
        <v>27.26</v>
      </c>
      <c r="BH7" s="24">
        <v>0</v>
      </c>
      <c r="BI7" s="24">
        <v>0</v>
      </c>
      <c r="BJ7" s="24">
        <v>0</v>
      </c>
      <c r="BK7" s="24">
        <v>1243.71</v>
      </c>
      <c r="BL7" s="24">
        <v>1194.1500000000001</v>
      </c>
      <c r="BM7" s="24">
        <v>1206.79</v>
      </c>
      <c r="BN7" s="24">
        <v>1258.43</v>
      </c>
      <c r="BO7" s="24">
        <v>1163.75</v>
      </c>
      <c r="BP7" s="24">
        <v>1201.79</v>
      </c>
      <c r="BQ7" s="24">
        <v>72.36</v>
      </c>
      <c r="BR7" s="24">
        <v>70.709999999999994</v>
      </c>
      <c r="BS7" s="24">
        <v>79.790000000000006</v>
      </c>
      <c r="BT7" s="24">
        <v>78.290000000000006</v>
      </c>
      <c r="BU7" s="24">
        <v>72.03</v>
      </c>
      <c r="BV7" s="24">
        <v>74.3</v>
      </c>
      <c r="BW7" s="24">
        <v>72.260000000000005</v>
      </c>
      <c r="BX7" s="24">
        <v>71.84</v>
      </c>
      <c r="BY7" s="24">
        <v>73.36</v>
      </c>
      <c r="BZ7" s="24">
        <v>72.599999999999994</v>
      </c>
      <c r="CA7" s="24">
        <v>75.31</v>
      </c>
      <c r="CB7" s="24">
        <v>236.7</v>
      </c>
      <c r="CC7" s="24">
        <v>240.77</v>
      </c>
      <c r="CD7" s="24">
        <v>231.42</v>
      </c>
      <c r="CE7" s="24">
        <v>231</v>
      </c>
      <c r="CF7" s="24">
        <v>251.81</v>
      </c>
      <c r="CG7" s="24">
        <v>221.81</v>
      </c>
      <c r="CH7" s="24">
        <v>230.02</v>
      </c>
      <c r="CI7" s="24">
        <v>228.47</v>
      </c>
      <c r="CJ7" s="24">
        <v>224.88</v>
      </c>
      <c r="CK7" s="24">
        <v>228.64</v>
      </c>
      <c r="CL7" s="24">
        <v>216.39</v>
      </c>
      <c r="CM7" s="24">
        <v>34.5</v>
      </c>
      <c r="CN7" s="24">
        <v>33.92</v>
      </c>
      <c r="CO7" s="24">
        <v>31.69</v>
      </c>
      <c r="CP7" s="24">
        <v>32.58</v>
      </c>
      <c r="CQ7" s="24">
        <v>32.42</v>
      </c>
      <c r="CR7" s="24">
        <v>43.36</v>
      </c>
      <c r="CS7" s="24">
        <v>42.56</v>
      </c>
      <c r="CT7" s="24">
        <v>42.47</v>
      </c>
      <c r="CU7" s="24">
        <v>42.4</v>
      </c>
      <c r="CV7" s="24">
        <v>42.28</v>
      </c>
      <c r="CW7" s="24">
        <v>42.57</v>
      </c>
      <c r="CX7" s="24">
        <v>89.42</v>
      </c>
      <c r="CY7" s="24">
        <v>90.7</v>
      </c>
      <c r="CZ7" s="24">
        <v>90.47</v>
      </c>
      <c r="DA7" s="24">
        <v>90.75</v>
      </c>
      <c r="DB7" s="24">
        <v>90.87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4.28</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2022-12-01T01:52:21Z</dcterms:created>
  <dcterms:modified xsi:type="dcterms:W3CDTF">2023-02-20T06:37:51Z</dcterms:modified>
  <cp:category/>
</cp:coreProperties>
</file>