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13_邑南町\"/>
    </mc:Choice>
  </mc:AlternateContent>
  <workbookProtection workbookAlgorithmName="SHA-512" workbookHashValue="fD9/icFqtfuV/2GadeYQuXvbjJ6m5DpBrHFc5FFEF2jM1lDKk6ckwAeC5lVipvqCPbisf5n9hGeTrFtLOiXA/w==" workbookSaltValue="mJdjRk2mqALg3m3Lxke7c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<sst xmlns="http://schemas.openxmlformats.org/spreadsheetml/2006/main" count="228" uniqueCount="112">
  <si>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</si>
  <si>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</si>
  <si>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</si>
  <si>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</si>
  <si>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</si>
  <si>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</si>
  <si>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</si>
  <si>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</si>
  <si>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</si>
  <si>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</si>
  <si>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</si>
  <si>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</si>
  <si>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</si>
  <si>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</si>
  <si>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</si>
  <si>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</si>
  <si>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</si>
  <si>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</si>
  <si>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</si>
  <si>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</si>
  <si>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</si>
  <si>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</si>
  <si>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</si>
  <si>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</si>
  <si>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</si>
  <si>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</si>
  <si>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</si>
  <si>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</si>
  <si>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</si>
  <si>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</si>
  <si>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</si>
  <si>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</si>
  <si>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</si>
  <si>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</si>
  <si>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</si>
  <si>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</si>
  <si>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</si>
  <si>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</si>
  <si>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</si>
  <si>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</si>
  <si>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</si>
  <si>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全体的に類似団体平均に対して悪い数値を示している。アセットマネジメント、基本計画により計画的な施設整備を行い、収益的収支の費用面のコスト削減を心がけ、経営の健全化を図る。</t>
    <rPh sb="0" eb="3">
      <t>ゼンタイテキ</t>
    </rPh>
    <rPh sb="4" eb="6">
      <t>ルイジ</t>
    </rPh>
    <rPh sb="6" eb="8">
      <t>ダンタイ</t>
    </rPh>
    <rPh sb="8" eb="10">
      <t>ヘイキン</t>
    </rPh>
    <rPh sb="11" eb="12">
      <t>タイ</t>
    </rPh>
    <rPh sb="14" eb="15">
      <t>ワル</t>
    </rPh>
    <rPh sb="16" eb="18">
      <t>スウチ</t>
    </rPh>
    <rPh sb="19" eb="20">
      <t>シメ</t>
    </rPh>
    <rPh sb="36" eb="38">
      <t>キホン</t>
    </rPh>
    <rPh sb="38" eb="40">
      <t>ケイカク</t>
    </rPh>
    <rPh sb="43" eb="46">
      <t>ケイカクテキ</t>
    </rPh>
    <rPh sb="47" eb="49">
      <t>シセツ</t>
    </rPh>
    <rPh sb="49" eb="51">
      <t>セイビ</t>
    </rPh>
    <rPh sb="52" eb="53">
      <t>オコナ</t>
    </rPh>
    <rPh sb="55" eb="58">
      <t>シュウエキテキ</t>
    </rPh>
    <rPh sb="58" eb="60">
      <t>シュウシ</t>
    </rPh>
    <rPh sb="61" eb="64">
      <t>ヒヨウメン</t>
    </rPh>
    <rPh sb="68" eb="70">
      <t>サクゲン</t>
    </rPh>
    <rPh sb="71" eb="72">
      <t>ココロ</t>
    </rPh>
    <rPh sb="75" eb="77">
      <t>ケイエイ</t>
    </rPh>
    <rPh sb="78" eb="81">
      <t>ケンゼンカ</t>
    </rPh>
    <rPh sb="82" eb="83">
      <t>ハカ</t>
    </rPh>
    <phoneticPr fontId="1"/>
  </si>
  <si>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</si>
  <si>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</si>
  <si>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</si>
  <si>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</si>
  <si>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</si>
  <si>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</si>
  <si>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</si>
  <si>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</si>
  <si>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</si>
  <si>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</si>
  <si>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</si>
  <si>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</si>
  <si>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</si>
  <si>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</si>
  <si>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</si>
  <si>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</si>
  <si>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</si>
  <si>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</si>
  <si>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</si>
  <si>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</si>
  <si>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</si>
  <si>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</si>
  <si>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</si>
  <si>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</si>
  <si>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</si>
  <si>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</si>
  <si>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</si>
  <si>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</si>
  <si>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</si>
  <si>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</si>
  <si>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</si>
  <si>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</si>
  <si>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</si>
  <si>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</si>
  <si>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</si>
  <si>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</si>
  <si>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</si>
  <si>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</si>
  <si>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</si>
  <si>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</si>
  <si>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</si>
  <si>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</si>
  <si>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</si>
  <si>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</si>
  <si>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</si>
  <si>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</si>
  <si>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</si>
  <si>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</si>
  <si>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</si>
  <si>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</si>
  <si>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</si>
  <si>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</si>
  <si>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</si>
  <si>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邑南町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</si>
  <si>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</si>
  <si>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</si>
  <si>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</si>
  <si>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</si>
  <si>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</si>
  <si>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</si>
  <si>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</si>
  <si>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</si>
  <si>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</si>
  <si>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</si>
  <si>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</si>
  <si>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</si>
  <si>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</si>
  <si>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</si>
  <si>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有形固定資産全体の老朽化が進んでいる。営業範囲が広く多くの水道施設を抱えているため、アセットマネジメントによる長中期的な展望を持ち、必要な更新投資を行っていく。</t>
    <rPh sb="0" eb="2">
      <t>ユウケイ</t>
    </rPh>
    <rPh sb="2" eb="6">
      <t>コテイシサン</t>
    </rPh>
    <rPh sb="6" eb="8">
      <t>ゼンタイ</t>
    </rPh>
    <rPh sb="9" eb="12">
      <t>ロウキュウカ</t>
    </rPh>
    <rPh sb="13" eb="14">
      <t>スス</t>
    </rPh>
    <rPh sb="19" eb="21">
      <t>エイギョウ</t>
    </rPh>
    <rPh sb="21" eb="23">
      <t>ハンイ</t>
    </rPh>
    <rPh sb="24" eb="25">
      <t>ヒロ</t>
    </rPh>
    <rPh sb="26" eb="27">
      <t>オオ</t>
    </rPh>
    <rPh sb="29" eb="31">
      <t>スイドウ</t>
    </rPh>
    <rPh sb="31" eb="33">
      <t>シセツ</t>
    </rPh>
    <rPh sb="34" eb="35">
      <t>カカ</t>
    </rPh>
    <rPh sb="55" eb="56">
      <t>チョウ</t>
    </rPh>
    <rPh sb="56" eb="59">
      <t>チュウキテキ</t>
    </rPh>
    <rPh sb="60" eb="62">
      <t>テンボウ</t>
    </rPh>
    <rPh sb="63" eb="64">
      <t>モ</t>
    </rPh>
    <rPh sb="66" eb="68">
      <t>ヒツヨウ</t>
    </rPh>
    <rPh sb="69" eb="70">
      <t>コウ</t>
    </rPh>
    <rPh sb="70" eb="71">
      <t>シン</t>
    </rPh>
    <rPh sb="71" eb="73">
      <t>トウシ</t>
    </rPh>
    <rPh sb="74" eb="75">
      <t>オコナ</t>
    </rPh>
    <phoneticPr fontId="1"/>
  </si>
  <si>
    <t xml:space="preserve">①経常収支比率　②累積欠損金比率
企業債利息の減少や他会計補助金の増額などにより、単年度収支は黒字となった。給水収益は天候により増減があるため、引き続きコスト削減や計画的な整備計画に努める。
③流動比率　④企業債残高対給水収益比率
過去一定期間に企業債借入が集中した期間があり、類似団体と比較すると指標は高い。償還期間を長くするなど単年度の償還額を抑えることで改善を図る。
⑤料金回収率
給水人口は減少傾向であり、給水収益では給水費用を賄えていない状況である。数値はわずかに改善しつつあるが、今後も経常費用節減により改善を図る。
⑥給水原価
維持管理費の節減や効率的な投資に努め改善を図る。
⑦施設利用率
給水人口の減少等をふまえ、施設の統廃合や広域化等の検討をしていく。
⑧有収率
老朽管更新工事を行い有収率が向上した地区もあるが、新たな漏水の発生や、給水区間が広いことなどから、全体として改善につながっていない。引き続き、漏水調査、管路の更新を行い有収率向上を図る。
</t>
    <rPh sb="1" eb="3">
      <t>ケイジョウ</t>
    </rPh>
    <rPh sb="3" eb="5">
      <t>シュウシ</t>
    </rPh>
    <rPh sb="5" eb="7">
      <t>ヒリツ</t>
    </rPh>
    <rPh sb="9" eb="11">
      <t>ルイセキ</t>
    </rPh>
    <rPh sb="11" eb="14">
      <t>ケッソンキン</t>
    </rPh>
    <rPh sb="14" eb="16">
      <t>ヒリツ</t>
    </rPh>
    <rPh sb="17" eb="20">
      <t>キギョウサイ</t>
    </rPh>
    <rPh sb="20" eb="22">
      <t>リソク</t>
    </rPh>
    <rPh sb="23" eb="25">
      <t>ゲンショウ</t>
    </rPh>
    <rPh sb="26" eb="29">
      <t>タカイケイ</t>
    </rPh>
    <rPh sb="29" eb="32">
      <t>ホジョキン</t>
    </rPh>
    <rPh sb="33" eb="35">
      <t>ゾウガク</t>
    </rPh>
    <rPh sb="41" eb="44">
      <t>タンネンド</t>
    </rPh>
    <rPh sb="44" eb="46">
      <t>シュウシ</t>
    </rPh>
    <rPh sb="47" eb="49">
      <t>クロジ</t>
    </rPh>
    <rPh sb="54" eb="56">
      <t>キュウスイ</t>
    </rPh>
    <rPh sb="56" eb="58">
      <t>シュウエキ</t>
    </rPh>
    <rPh sb="59" eb="61">
      <t>テンコウ</t>
    </rPh>
    <rPh sb="64" eb="66">
      <t>ゾウゲン</t>
    </rPh>
    <rPh sb="72" eb="73">
      <t>ヒ</t>
    </rPh>
    <rPh sb="74" eb="75">
      <t>ツヅ</t>
    </rPh>
    <rPh sb="79" eb="81">
      <t>サクゲン</t>
    </rPh>
    <rPh sb="82" eb="85">
      <t>ケイカクテキ</t>
    </rPh>
    <rPh sb="86" eb="88">
      <t>セイビ</t>
    </rPh>
    <rPh sb="88" eb="90">
      <t>ケイカク</t>
    </rPh>
    <rPh sb="91" eb="92">
      <t>ツト</t>
    </rPh>
    <rPh sb="97" eb="99">
      <t>リュウドウ</t>
    </rPh>
    <rPh sb="99" eb="101">
      <t>ヒリツ</t>
    </rPh>
    <rPh sb="103" eb="106">
      <t>キギョウサイ</t>
    </rPh>
    <rPh sb="106" eb="108">
      <t>ザンダカ</t>
    </rPh>
    <rPh sb="108" eb="109">
      <t>タイ</t>
    </rPh>
    <rPh sb="109" eb="111">
      <t>キュウスイ</t>
    </rPh>
    <rPh sb="111" eb="113">
      <t>シュウエキ</t>
    </rPh>
    <rPh sb="113" eb="115">
      <t>ヒリツ</t>
    </rPh>
    <rPh sb="116" eb="118">
      <t>カコ</t>
    </rPh>
    <rPh sb="118" eb="120">
      <t>イッテイ</t>
    </rPh>
    <rPh sb="120" eb="122">
      <t>キカン</t>
    </rPh>
    <rPh sb="123" eb="126">
      <t>キギョウサイ</t>
    </rPh>
    <rPh sb="126" eb="128">
      <t>カリイ</t>
    </rPh>
    <rPh sb="129" eb="130">
      <t>アツマリ</t>
    </rPh>
    <rPh sb="130" eb="131">
      <t>ナカ</t>
    </rPh>
    <rPh sb="133" eb="135">
      <t>キカン</t>
    </rPh>
    <rPh sb="139" eb="141">
      <t>ルイジ</t>
    </rPh>
    <rPh sb="141" eb="143">
      <t>ダンタイ</t>
    </rPh>
    <rPh sb="144" eb="146">
      <t>ヒカク</t>
    </rPh>
    <rPh sb="149" eb="151">
      <t>シヒョウ</t>
    </rPh>
    <rPh sb="152" eb="153">
      <t>タカ</t>
    </rPh>
    <rPh sb="155" eb="157">
      <t>ショウカン</t>
    </rPh>
    <rPh sb="157" eb="159">
      <t>キカン</t>
    </rPh>
    <rPh sb="160" eb="161">
      <t>ナガ</t>
    </rPh>
    <rPh sb="166" eb="169">
      <t>タンネンド</t>
    </rPh>
    <rPh sb="170" eb="172">
      <t>ショウカン</t>
    </rPh>
    <rPh sb="172" eb="173">
      <t>ガク</t>
    </rPh>
    <rPh sb="174" eb="175">
      <t>オサ</t>
    </rPh>
    <rPh sb="180" eb="182">
      <t>カイゼン</t>
    </rPh>
    <rPh sb="183" eb="184">
      <t>ハカ</t>
    </rPh>
    <rPh sb="188" eb="190">
      <t>リョウキン</t>
    </rPh>
    <rPh sb="190" eb="193">
      <t>カイシュウリツ</t>
    </rPh>
    <rPh sb="194" eb="196">
      <t>キュウスイ</t>
    </rPh>
    <rPh sb="196" eb="198">
      <t>ジンコウ</t>
    </rPh>
    <rPh sb="199" eb="201">
      <t>ゲンショウ</t>
    </rPh>
    <rPh sb="201" eb="203">
      <t>ケイコウ</t>
    </rPh>
    <rPh sb="207" eb="209">
      <t>キュウスイ</t>
    </rPh>
    <rPh sb="209" eb="211">
      <t>シュウエキ</t>
    </rPh>
    <rPh sb="213" eb="215">
      <t>キュウスイ</t>
    </rPh>
    <rPh sb="215" eb="217">
      <t>ヒヨウ</t>
    </rPh>
    <rPh sb="218" eb="219">
      <t>マカナ</t>
    </rPh>
    <rPh sb="224" eb="226">
      <t>ジョウキョウ</t>
    </rPh>
    <rPh sb="230" eb="232">
      <t>スウチ</t>
    </rPh>
    <rPh sb="237" eb="239">
      <t>カイゼン</t>
    </rPh>
    <rPh sb="246" eb="248">
      <t>コンゴ</t>
    </rPh>
    <rPh sb="249" eb="251">
      <t>ケイジョウ</t>
    </rPh>
    <rPh sb="251" eb="253">
      <t>ヒヨウ</t>
    </rPh>
    <rPh sb="253" eb="255">
      <t>セツゲン</t>
    </rPh>
    <rPh sb="258" eb="260">
      <t>カイゼン</t>
    </rPh>
    <rPh sb="261" eb="262">
      <t>ハカ</t>
    </rPh>
    <rPh sb="266" eb="268">
      <t>キュウスイ</t>
    </rPh>
    <rPh sb="268" eb="270">
      <t>ゲンカ</t>
    </rPh>
    <rPh sb="271" eb="273">
      <t>イジ</t>
    </rPh>
    <rPh sb="273" eb="276">
      <t>カンリヒ</t>
    </rPh>
    <rPh sb="277" eb="279">
      <t>セツゲン</t>
    </rPh>
    <rPh sb="280" eb="283">
      <t>コウリツテキ</t>
    </rPh>
    <rPh sb="284" eb="286">
      <t>トウシ</t>
    </rPh>
    <rPh sb="287" eb="288">
      <t>ツト</t>
    </rPh>
    <rPh sb="289" eb="291">
      <t>カイゼン</t>
    </rPh>
    <rPh sb="292" eb="293">
      <t>ハカ</t>
    </rPh>
    <rPh sb="297" eb="299">
      <t>シセツ</t>
    </rPh>
    <rPh sb="299" eb="302">
      <t>リヨウリツ</t>
    </rPh>
    <rPh sb="303" eb="305">
      <t>キュウスイ</t>
    </rPh>
    <rPh sb="305" eb="307">
      <t>ジンコウ</t>
    </rPh>
    <rPh sb="308" eb="310">
      <t>ゲンショウ</t>
    </rPh>
    <rPh sb="310" eb="311">
      <t>トウ</t>
    </rPh>
    <rPh sb="316" eb="318">
      <t>シセツ</t>
    </rPh>
    <rPh sb="319" eb="322">
      <t>トウハイゴウ</t>
    </rPh>
    <rPh sb="323" eb="326">
      <t>コウイキカ</t>
    </rPh>
    <rPh sb="326" eb="327">
      <t>トウ</t>
    </rPh>
    <rPh sb="328" eb="330">
      <t>ケントウ</t>
    </rPh>
    <rPh sb="338" eb="339">
      <t>ユウ</t>
    </rPh>
    <rPh sb="339" eb="340">
      <t>シュウ</t>
    </rPh>
    <rPh sb="340" eb="341">
      <t>リツ</t>
    </rPh>
    <rPh sb="342" eb="344">
      <t>ロウキュウ</t>
    </rPh>
    <rPh sb="344" eb="345">
      <t>カン</t>
    </rPh>
    <rPh sb="345" eb="347">
      <t>コウシン</t>
    </rPh>
    <rPh sb="347" eb="349">
      <t>コウジ</t>
    </rPh>
    <rPh sb="350" eb="351">
      <t>オコナ</t>
    </rPh>
    <rPh sb="352" eb="353">
      <t>ユウ</t>
    </rPh>
    <rPh sb="353" eb="354">
      <t>シュウ</t>
    </rPh>
    <rPh sb="354" eb="355">
      <t>リツ</t>
    </rPh>
    <rPh sb="356" eb="358">
      <t>コウジョウ</t>
    </rPh>
    <rPh sb="360" eb="362">
      <t>チク</t>
    </rPh>
    <rPh sb="367" eb="368">
      <t>アラ</t>
    </rPh>
    <rPh sb="370" eb="372">
      <t>ロウスイ</t>
    </rPh>
    <rPh sb="373" eb="375">
      <t>ハッセイ</t>
    </rPh>
    <rPh sb="377" eb="379">
      <t>キュウスイ</t>
    </rPh>
    <rPh sb="379" eb="380">
      <t>ク</t>
    </rPh>
    <rPh sb="380" eb="381">
      <t>カン</t>
    </rPh>
    <rPh sb="382" eb="383">
      <t>ヒロ</t>
    </rPh>
    <rPh sb="391" eb="393">
      <t>ゼンタイ</t>
    </rPh>
    <rPh sb="396" eb="398">
      <t>カイゼン</t>
    </rPh>
    <rPh sb="408" eb="409">
      <t>ヒ</t>
    </rPh>
    <rPh sb="410" eb="411">
      <t>ツヅ</t>
    </rPh>
    <rPh sb="413" eb="415">
      <t>ロウスイ</t>
    </rPh>
    <rPh sb="415" eb="417">
      <t>チョウサ</t>
    </rPh>
    <rPh sb="418" eb="420">
      <t>カンロ</t>
    </rPh>
    <rPh sb="421" eb="423">
      <t>コウシン</t>
    </rPh>
    <rPh sb="424" eb="425">
      <t>オコナ</t>
    </rPh>
    <rPh sb="426" eb="427">
      <t>ユウ</t>
    </rPh>
    <rPh sb="427" eb="428">
      <t>シュウ</t>
    </rPh>
    <rPh sb="428" eb="429">
      <t>リツ</t>
    </rPh>
    <rPh sb="429" eb="431">
      <t>コウジョウ</t>
    </rPh>
    <rPh sb="432" eb="433">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</si>
</sst>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0.55000000000000004</c:v>
                </c:pt>
                <c:pt idx="1">
                  <c:v>1.6800000000000002</c:v>
                </c:pt>
                <c:pt idx="2">
                  <c:v>1.9</c:v>
                </c:pt>
                <c:pt idx="3">
                  <c:v>0.15</c:v>
                </c:pt>
                <c:pt idx="4">
                  <c:v>0.13</c:v>
                </c:pt>
              </c:numCache>
            </c:numRef>
          </c:val>
          <c:extLst>
            <c:ext xmlns:c16="http://schemas.microsoft.com/office/drawing/2014/chart" uri="{C3380CC4-5D6E-409C-BE32-E72D297353CC}">
              <c16:uniqueId val="{00000000-03FC-4EC6-881B-FF0B18844B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03FC-4EC6-881B-FF0B18844B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70.39</c:v>
                </c:pt>
                <c:pt idx="1">
                  <c:v>66.2</c:v>
                </c:pt>
                <c:pt idx="2">
                  <c:v>64.819999999999993</c:v>
                </c:pt>
                <c:pt idx="3">
                  <c:v>68.91</c:v>
                </c:pt>
                <c:pt idx="4">
                  <c:v>66.91</c:v>
                </c:pt>
              </c:numCache>
            </c:numRef>
          </c:val>
          <c:extLst>
            <c:ext xmlns:c16="http://schemas.microsoft.com/office/drawing/2014/chart" uri="{C3380CC4-5D6E-409C-BE32-E72D297353CC}">
              <c16:uniqueId val="{00000000-9CED-43F4-B35E-CD0E2B8378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9CED-43F4-B35E-CD0E2B8378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71.819999999999993</c:v>
                </c:pt>
                <c:pt idx="1">
                  <c:v>72.95</c:v>
                </c:pt>
                <c:pt idx="2">
                  <c:v>72.95</c:v>
                </c:pt>
                <c:pt idx="3">
                  <c:v>70.61</c:v>
                </c:pt>
                <c:pt idx="4">
                  <c:v>70.84</c:v>
                </c:pt>
              </c:numCache>
            </c:numRef>
          </c:val>
          <c:extLst>
            <c:ext xmlns:c16="http://schemas.microsoft.com/office/drawing/2014/chart" uri="{C3380CC4-5D6E-409C-BE32-E72D297353CC}">
              <c16:uniqueId val="{00000000-13A6-403D-B3E1-3961D5FA01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13A6-403D-B3E1-3961D5FA01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86.12</c:v>
                </c:pt>
                <c:pt idx="1">
                  <c:v>87.99</c:v>
                </c:pt>
                <c:pt idx="2">
                  <c:v>91.56</c:v>
                </c:pt>
                <c:pt idx="3">
                  <c:v>101.94</c:v>
                </c:pt>
                <c:pt idx="4">
                  <c:v>105.89</c:v>
                </c:pt>
              </c:numCache>
            </c:numRef>
          </c:val>
          <c:extLst>
            <c:ext xmlns:c16="http://schemas.microsoft.com/office/drawing/2014/chart" uri="{C3380CC4-5D6E-409C-BE32-E72D297353CC}">
              <c16:uniqueId val="{00000000-0F02-4E9E-8300-151DD5A09E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0F02-4E9E-8300-151DD5A09E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52.52</c:v>
                </c:pt>
                <c:pt idx="1">
                  <c:v>53.31</c:v>
                </c:pt>
                <c:pt idx="2">
                  <c:v>53.79</c:v>
                </c:pt>
                <c:pt idx="3">
                  <c:v>55.45</c:v>
                </c:pt>
                <c:pt idx="4">
                  <c:v>57.24</c:v>
                </c:pt>
              </c:numCache>
            </c:numRef>
          </c:val>
          <c:extLst>
            <c:ext xmlns:c16="http://schemas.microsoft.com/office/drawing/2014/chart" uri="{C3380CC4-5D6E-409C-BE32-E72D297353CC}">
              <c16:uniqueId val="{00000000-4ECF-4E29-9948-504DE7156B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4ECF-4E29-9948-504DE7156B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19.29</c:v>
                </c:pt>
                <c:pt idx="1">
                  <c:v>21.87</c:v>
                </c:pt>
                <c:pt idx="2">
                  <c:v>19.98</c:v>
                </c:pt>
                <c:pt idx="3">
                  <c:v>22.36</c:v>
                </c:pt>
                <c:pt idx="4">
                  <c:v>19.07</c:v>
                </c:pt>
              </c:numCache>
            </c:numRef>
          </c:val>
          <c:extLst>
            <c:ext xmlns:c16="http://schemas.microsoft.com/office/drawing/2014/chart" uri="{C3380CC4-5D6E-409C-BE32-E72D297353CC}">
              <c16:uniqueId val="{00000000-C2D2-4766-9A9A-112BAEAF24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C2D2-4766-9A9A-112BAEAF24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32.94</c:v>
                </c:pt>
                <c:pt idx="1">
                  <c:v>59.82</c:v>
                </c:pt>
                <c:pt idx="2">
                  <c:v>79.12</c:v>
                </c:pt>
                <c:pt idx="3">
                  <c:v>73.73</c:v>
                </c:pt>
                <c:pt idx="4" formatCode="#,##0.00;&quot;△&quot;#,##0.00">
                  <c:v>0</c:v>
                </c:pt>
              </c:numCache>
            </c:numRef>
          </c:val>
          <c:extLst>
            <c:ext xmlns:c16="http://schemas.microsoft.com/office/drawing/2014/chart" uri="{C3380CC4-5D6E-409C-BE32-E72D297353CC}">
              <c16:uniqueId val="{00000000-F428-4A6D-9069-7604A2EF26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F428-4A6D-9069-7604A2EF26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25.43</c:v>
                </c:pt>
                <c:pt idx="1">
                  <c:v>39.840000000000003</c:v>
                </c:pt>
                <c:pt idx="2">
                  <c:v>44.65</c:v>
                </c:pt>
                <c:pt idx="3">
                  <c:v>45.17</c:v>
                </c:pt>
                <c:pt idx="4">
                  <c:v>55.73</c:v>
                </c:pt>
              </c:numCache>
            </c:numRef>
          </c:val>
          <c:extLst>
            <c:ext xmlns:c16="http://schemas.microsoft.com/office/drawing/2014/chart" uri="{C3380CC4-5D6E-409C-BE32-E72D297353CC}">
              <c16:uniqueId val="{00000000-77E8-465C-AEB8-2FEEBA879F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77E8-465C-AEB8-2FEEBA879F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1558.74</c:v>
                </c:pt>
                <c:pt idx="1">
                  <c:v>1557.34</c:v>
                </c:pt>
                <c:pt idx="2">
                  <c:v>1549.74</c:v>
                </c:pt>
                <c:pt idx="3">
                  <c:v>1406.29</c:v>
                </c:pt>
                <c:pt idx="4">
                  <c:v>1329.49</c:v>
                </c:pt>
              </c:numCache>
            </c:numRef>
          </c:val>
          <c:extLst>
            <c:ext xmlns:c16="http://schemas.microsoft.com/office/drawing/2014/chart" uri="{C3380CC4-5D6E-409C-BE32-E72D297353CC}">
              <c16:uniqueId val="{00000000-2A6F-4FB5-AA9D-5CEAC294B4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2A6F-4FB5-AA9D-5CEAC294B4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50.59</c:v>
                </c:pt>
                <c:pt idx="1">
                  <c:v>51.94</c:v>
                </c:pt>
                <c:pt idx="2">
                  <c:v>52.82</c:v>
                </c:pt>
                <c:pt idx="3">
                  <c:v>55.38</c:v>
                </c:pt>
                <c:pt idx="4">
                  <c:v>55.06</c:v>
                </c:pt>
              </c:numCache>
            </c:numRef>
          </c:val>
          <c:extLst>
            <c:ext xmlns:c16="http://schemas.microsoft.com/office/drawing/2014/chart" uri="{C3380CC4-5D6E-409C-BE32-E72D297353CC}">
              <c16:uniqueId val="{00000000-AF31-4C78-BE51-FEF3E2D763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AF31-4C78-BE51-FEF3E2D763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418.83</c:v>
                </c:pt>
                <c:pt idx="1">
                  <c:v>414.13</c:v>
                </c:pt>
                <c:pt idx="2">
                  <c:v>407.21</c:v>
                </c:pt>
                <c:pt idx="3">
                  <c:v>385.53</c:v>
                </c:pt>
                <c:pt idx="4">
                  <c:v>389.66</c:v>
                </c:pt>
              </c:numCache>
            </c:numRef>
          </c:val>
          <c:extLst>
            <c:ext xmlns:c16="http://schemas.microsoft.com/office/drawing/2014/chart" uri="{C3380CC4-5D6E-409C-BE32-E72D297353CC}">
              <c16:uniqueId val="{00000000-9808-430B-B790-86D5E6A5B9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9808-430B-B790-86D5E6A5B9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島根県　邑南町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7</v>
      </c>
      <c r="C7" s="34"/>
      <c r="D7" s="34"/>
      <c r="E7" s="34"/>
      <c r="F7" s="34"/>
      <c r="G7" s="34"/>
      <c r="H7" s="34"/>
      <c r="I7" s="33" t="s">
        <v>13</v>
      </c>
      <c r="J7" s="34"/>
      <c r="K7" s="34"/>
      <c r="L7" s="34"/>
      <c r="M7" s="34"/>
      <c r="N7" s="34"/>
      <c r="O7" s="35"/>
      <c r="P7" s="36" t="s">
        <v>6</v>
      </c>
      <c r="Q7" s="36"/>
      <c r="R7" s="36"/>
      <c r="S7" s="36"/>
      <c r="T7" s="36"/>
      <c r="U7" s="36"/>
      <c r="V7" s="36"/>
      <c r="W7" s="36" t="s">
        <v>14</v>
      </c>
      <c r="X7" s="36"/>
      <c r="Y7" s="36"/>
      <c r="Z7" s="36"/>
      <c r="AA7" s="36"/>
      <c r="AB7" s="36"/>
      <c r="AC7" s="36"/>
      <c r="AD7" s="36" t="s">
        <v>5</v>
      </c>
      <c r="AE7" s="36"/>
      <c r="AF7" s="36"/>
      <c r="AG7" s="36"/>
      <c r="AH7" s="36"/>
      <c r="AI7" s="36"/>
      <c r="AJ7" s="36"/>
      <c r="AK7" s="2"/>
      <c r="AL7" s="36" t="s">
        <v>17</v>
      </c>
      <c r="AM7" s="36"/>
      <c r="AN7" s="36"/>
      <c r="AO7" s="36"/>
      <c r="AP7" s="36"/>
      <c r="AQ7" s="36"/>
      <c r="AR7" s="36"/>
      <c r="AS7" s="36"/>
      <c r="AT7" s="33" t="s">
        <v>11</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10194</v>
      </c>
      <c r="AM8" s="44"/>
      <c r="AN8" s="44"/>
      <c r="AO8" s="44"/>
      <c r="AP8" s="44"/>
      <c r="AQ8" s="44"/>
      <c r="AR8" s="44"/>
      <c r="AS8" s="44"/>
      <c r="AT8" s="45">
        <f>データ!$S$6</f>
        <v>419.29</v>
      </c>
      <c r="AU8" s="46"/>
      <c r="AV8" s="46"/>
      <c r="AW8" s="46"/>
      <c r="AX8" s="46"/>
      <c r="AY8" s="46"/>
      <c r="AZ8" s="46"/>
      <c r="BA8" s="46"/>
      <c r="BB8" s="47">
        <f>データ!$T$6</f>
        <v>24.31</v>
      </c>
      <c r="BC8" s="47"/>
      <c r="BD8" s="47"/>
      <c r="BE8" s="47"/>
      <c r="BF8" s="47"/>
      <c r="BG8" s="47"/>
      <c r="BH8" s="47"/>
      <c r="BI8" s="47"/>
      <c r="BJ8" s="3"/>
      <c r="BK8" s="3"/>
      <c r="BL8" s="48" t="s">
        <v>12</v>
      </c>
      <c r="BM8" s="49"/>
      <c r="BN8" s="50" t="s">
        <v>21</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24</v>
      </c>
      <c r="J9" s="34"/>
      <c r="K9" s="34"/>
      <c r="L9" s="34"/>
      <c r="M9" s="34"/>
      <c r="N9" s="34"/>
      <c r="O9" s="35"/>
      <c r="P9" s="36" t="s">
        <v>26</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31</v>
      </c>
      <c r="AU9" s="34"/>
      <c r="AV9" s="34"/>
      <c r="AW9" s="34"/>
      <c r="AX9" s="34"/>
      <c r="AY9" s="34"/>
      <c r="AZ9" s="34"/>
      <c r="BA9" s="34"/>
      <c r="BB9" s="36" t="s">
        <v>16</v>
      </c>
      <c r="BC9" s="36"/>
      <c r="BD9" s="36"/>
      <c r="BE9" s="36"/>
      <c r="BF9" s="36"/>
      <c r="BG9" s="36"/>
      <c r="BH9" s="36"/>
      <c r="BI9" s="36"/>
      <c r="BJ9" s="3"/>
      <c r="BK9" s="3"/>
      <c r="BL9" s="52" t="s">
        <v>32</v>
      </c>
      <c r="BM9" s="53"/>
      <c r="BN9" s="54" t="s">
        <v>34</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53.71</v>
      </c>
      <c r="J10" s="46"/>
      <c r="K10" s="46"/>
      <c r="L10" s="46"/>
      <c r="M10" s="46"/>
      <c r="N10" s="46"/>
      <c r="O10" s="56"/>
      <c r="P10" s="47">
        <f>データ!$P$6</f>
        <v>85.86</v>
      </c>
      <c r="Q10" s="47"/>
      <c r="R10" s="47"/>
      <c r="S10" s="47"/>
      <c r="T10" s="47"/>
      <c r="U10" s="47"/>
      <c r="V10" s="47"/>
      <c r="W10" s="44">
        <f>データ!$Q$6</f>
        <v>4275</v>
      </c>
      <c r="X10" s="44"/>
      <c r="Y10" s="44"/>
      <c r="Z10" s="44"/>
      <c r="AA10" s="44"/>
      <c r="AB10" s="44"/>
      <c r="AC10" s="44"/>
      <c r="AD10" s="2"/>
      <c r="AE10" s="2"/>
      <c r="AF10" s="2"/>
      <c r="AG10" s="2"/>
      <c r="AH10" s="2"/>
      <c r="AI10" s="2"/>
      <c r="AJ10" s="2"/>
      <c r="AK10" s="2"/>
      <c r="AL10" s="44">
        <f>データ!$U$6</f>
        <v>8668</v>
      </c>
      <c r="AM10" s="44"/>
      <c r="AN10" s="44"/>
      <c r="AO10" s="44"/>
      <c r="AP10" s="44"/>
      <c r="AQ10" s="44"/>
      <c r="AR10" s="44"/>
      <c r="AS10" s="44"/>
      <c r="AT10" s="45">
        <f>データ!$V$6</f>
        <v>53.9</v>
      </c>
      <c r="AU10" s="46"/>
      <c r="AV10" s="46"/>
      <c r="AW10" s="46"/>
      <c r="AX10" s="46"/>
      <c r="AY10" s="46"/>
      <c r="AZ10" s="46"/>
      <c r="BA10" s="46"/>
      <c r="BB10" s="47">
        <f>データ!$W$6</f>
        <v>160.82</v>
      </c>
      <c r="BC10" s="47"/>
      <c r="BD10" s="47"/>
      <c r="BE10" s="47"/>
      <c r="BF10" s="47"/>
      <c r="BG10" s="47"/>
      <c r="BH10" s="47"/>
      <c r="BI10" s="47"/>
      <c r="BJ10" s="2"/>
      <c r="BK10" s="2"/>
      <c r="BL10" s="57" t="s">
        <v>36</v>
      </c>
      <c r="BM10" s="58"/>
      <c r="BN10" s="59" t="s">
        <v>4</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37</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40</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43</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110</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10</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9</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41</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44</v>
      </c>
      <c r="C84" s="6"/>
      <c r="D84" s="6"/>
      <c r="E84" s="6" t="s">
        <v>46</v>
      </c>
      <c r="F84" s="6" t="s">
        <v>48</v>
      </c>
      <c r="G84" s="6" t="s">
        <v>49</v>
      </c>
      <c r="H84" s="6" t="s">
        <v>42</v>
      </c>
      <c r="I84" s="6" t="s">
        <v>8</v>
      </c>
      <c r="J84" s="6" t="s">
        <v>29</v>
      </c>
      <c r="K84" s="6" t="s">
        <v>50</v>
      </c>
      <c r="L84" s="6" t="s">
        <v>52</v>
      </c>
      <c r="M84" s="6" t="s">
        <v>33</v>
      </c>
      <c r="N84" s="6" t="s">
        <v>54</v>
      </c>
      <c r="O84" s="6" t="s">
        <v>56</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wLs5Pkqp6A6kXidBu03XrURoaOpObJFR/TjvlP/IrfqgTQEhKTWqkFDXQDJ4QMaufgXptFfcGptkntLMgXnoCA==" saltValue="6YyXBu84p4opwkL+FHOTz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51</v>
      </c>
      <c r="C3" s="17" t="s">
        <v>59</v>
      </c>
      <c r="D3" s="17" t="s">
        <v>60</v>
      </c>
      <c r="E3" s="17" t="s">
        <v>3</v>
      </c>
      <c r="F3" s="17" t="s">
        <v>2</v>
      </c>
      <c r="G3" s="17" t="s">
        <v>25</v>
      </c>
      <c r="H3" s="84" t="s">
        <v>30</v>
      </c>
      <c r="I3" s="85"/>
      <c r="J3" s="85"/>
      <c r="K3" s="85"/>
      <c r="L3" s="85"/>
      <c r="M3" s="85"/>
      <c r="N3" s="85"/>
      <c r="O3" s="85"/>
      <c r="P3" s="85"/>
      <c r="Q3" s="85"/>
      <c r="R3" s="85"/>
      <c r="S3" s="85"/>
      <c r="T3" s="85"/>
      <c r="U3" s="85"/>
      <c r="V3" s="85"/>
      <c r="W3" s="86"/>
      <c r="X3" s="82" t="s">
        <v>55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10</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61</v>
      </c>
      <c r="B4" s="18"/>
      <c r="C4" s="18"/>
      <c r="D4" s="18"/>
      <c r="E4" s="18"/>
      <c r="F4" s="18"/>
      <c r="G4" s="18"/>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45</v>
      </c>
      <c r="AJ4" s="83"/>
      <c r="AK4" s="83"/>
      <c r="AL4" s="83"/>
      <c r="AM4" s="83"/>
      <c r="AN4" s="83"/>
      <c r="AO4" s="83"/>
      <c r="AP4" s="83"/>
      <c r="AQ4" s="83"/>
      <c r="AR4" s="83"/>
      <c r="AS4" s="83"/>
      <c r="AT4" s="83" t="s">
        <v>38</v>
      </c>
      <c r="AU4" s="83"/>
      <c r="AV4" s="83"/>
      <c r="AW4" s="83"/>
      <c r="AX4" s="83"/>
      <c r="AY4" s="83"/>
      <c r="AZ4" s="83"/>
      <c r="BA4" s="83"/>
      <c r="BB4" s="83"/>
      <c r="BC4" s="83"/>
      <c r="BD4" s="83"/>
      <c r="BE4" s="83" t="s">
        <v>63</v>
      </c>
      <c r="BF4" s="83"/>
      <c r="BG4" s="83"/>
      <c r="BH4" s="83"/>
      <c r="BI4" s="83"/>
      <c r="BJ4" s="83"/>
      <c r="BK4" s="83"/>
      <c r="BL4" s="83"/>
      <c r="BM4" s="83"/>
      <c r="BN4" s="83"/>
      <c r="BO4" s="83"/>
      <c r="BP4" s="83" t="s">
        <v>35</v>
      </c>
      <c r="BQ4" s="83"/>
      <c r="BR4" s="83"/>
      <c r="BS4" s="83"/>
      <c r="BT4" s="83"/>
      <c r="BU4" s="83"/>
      <c r="BV4" s="83"/>
      <c r="BW4" s="83"/>
      <c r="BX4" s="83"/>
      <c r="BY4" s="83"/>
      <c r="BZ4" s="83"/>
      <c r="CA4" s="83" t="s">
        <v>64</v>
      </c>
      <c r="CB4" s="83"/>
      <c r="CC4" s="83"/>
      <c r="CD4" s="83"/>
      <c r="CE4" s="83"/>
      <c r="CF4" s="83"/>
      <c r="CG4" s="83"/>
      <c r="CH4" s="83"/>
      <c r="CI4" s="83"/>
      <c r="CJ4" s="83"/>
      <c r="CK4" s="83"/>
      <c r="CL4" s="83" t="s">
        <v>66</v>
      </c>
      <c r="CM4" s="83"/>
      <c r="CN4" s="83"/>
      <c r="CO4" s="83"/>
      <c r="CP4" s="83"/>
      <c r="CQ4" s="83"/>
      <c r="CR4" s="83"/>
      <c r="CS4" s="83"/>
      <c r="CT4" s="83"/>
      <c r="CU4" s="83"/>
      <c r="CV4" s="83"/>
      <c r="CW4" s="83" t="s">
        <v>67</v>
      </c>
      <c r="CX4" s="83"/>
      <c r="CY4" s="83"/>
      <c r="CZ4" s="83"/>
      <c r="DA4" s="83"/>
      <c r="DB4" s="83"/>
      <c r="DC4" s="83"/>
      <c r="DD4" s="83"/>
      <c r="DE4" s="83"/>
      <c r="DF4" s="83"/>
      <c r="DG4" s="83"/>
      <c r="DH4" s="83" t="s">
        <v>68</v>
      </c>
      <c r="DI4" s="83"/>
      <c r="DJ4" s="83"/>
      <c r="DK4" s="83"/>
      <c r="DL4" s="83"/>
      <c r="DM4" s="83"/>
      <c r="DN4" s="83"/>
      <c r="DO4" s="83"/>
      <c r="DP4" s="83"/>
      <c r="DQ4" s="83"/>
      <c r="DR4" s="83"/>
      <c r="DS4" s="83" t="s">
        <v>62</v>
      </c>
      <c r="DT4" s="83"/>
      <c r="DU4" s="83"/>
      <c r="DV4" s="83"/>
      <c r="DW4" s="83"/>
      <c r="DX4" s="83"/>
      <c r="DY4" s="83"/>
      <c r="DZ4" s="83"/>
      <c r="EA4" s="83"/>
      <c r="EB4" s="83"/>
      <c r="EC4" s="83"/>
      <c r="ED4" s="83" t="s">
        <v>69</v>
      </c>
      <c r="EE4" s="83"/>
      <c r="EF4" s="83"/>
      <c r="EG4" s="83"/>
      <c r="EH4" s="83"/>
      <c r="EI4" s="83"/>
      <c r="EJ4" s="83"/>
      <c r="EK4" s="83"/>
      <c r="EL4" s="83"/>
      <c r="EM4" s="83"/>
      <c r="EN4" s="83"/>
    </row>
    <row r="5" spans="1:144" x14ac:dyDescent="0.15">
      <c r="A5" s="15" t="s">
        <v>28</v>
      </c>
      <c r="B5" s="19"/>
      <c r="C5" s="19"/>
      <c r="D5" s="19"/>
      <c r="E5" s="19"/>
      <c r="F5" s="19"/>
      <c r="G5" s="19"/>
      <c r="H5" s="25" t="s">
        <v>58</v>
      </c>
      <c r="I5" s="25" t="s">
        <v>70</v>
      </c>
      <c r="J5" s="25" t="s">
        <v>71</v>
      </c>
      <c r="K5" s="25" t="s">
        <v>72</v>
      </c>
      <c r="L5" s="25" t="s">
        <v>73</v>
      </c>
      <c r="M5" s="25" t="s">
        <v>5</v>
      </c>
      <c r="N5" s="25" t="s">
        <v>74</v>
      </c>
      <c r="O5" s="25" t="s">
        <v>75</v>
      </c>
      <c r="P5" s="25" t="s">
        <v>76</v>
      </c>
      <c r="Q5" s="25" t="s">
        <v>77</v>
      </c>
      <c r="R5" s="25" t="s">
        <v>78</v>
      </c>
      <c r="S5" s="25" t="s">
        <v>80</v>
      </c>
      <c r="T5" s="25" t="s">
        <v>65</v>
      </c>
      <c r="U5" s="25" t="s">
        <v>81</v>
      </c>
      <c r="V5" s="25" t="s">
        <v>82</v>
      </c>
      <c r="W5" s="25" t="s">
        <v>83</v>
      </c>
      <c r="X5" s="25" t="s">
        <v>84</v>
      </c>
      <c r="Y5" s="25" t="s">
        <v>85</v>
      </c>
      <c r="Z5" s="25" t="s">
        <v>86</v>
      </c>
      <c r="AA5" s="25" t="s">
        <v>0</v>
      </c>
      <c r="AB5" s="25" t="s">
        <v>87</v>
      </c>
      <c r="AC5" s="25" t="s">
        <v>89</v>
      </c>
      <c r="AD5" s="25" t="s">
        <v>90</v>
      </c>
      <c r="AE5" s="25" t="s">
        <v>91</v>
      </c>
      <c r="AF5" s="25" t="s">
        <v>92</v>
      </c>
      <c r="AG5" s="25" t="s">
        <v>93</v>
      </c>
      <c r="AH5" s="25" t="s">
        <v>44</v>
      </c>
      <c r="AI5" s="25" t="s">
        <v>84</v>
      </c>
      <c r="AJ5" s="25" t="s">
        <v>85</v>
      </c>
      <c r="AK5" s="25" t="s">
        <v>86</v>
      </c>
      <c r="AL5" s="25" t="s">
        <v>0</v>
      </c>
      <c r="AM5" s="25" t="s">
        <v>87</v>
      </c>
      <c r="AN5" s="25" t="s">
        <v>89</v>
      </c>
      <c r="AO5" s="25" t="s">
        <v>90</v>
      </c>
      <c r="AP5" s="25" t="s">
        <v>91</v>
      </c>
      <c r="AQ5" s="25" t="s">
        <v>92</v>
      </c>
      <c r="AR5" s="25" t="s">
        <v>93</v>
      </c>
      <c r="AS5" s="25" t="s">
        <v>88</v>
      </c>
      <c r="AT5" s="25" t="s">
        <v>84</v>
      </c>
      <c r="AU5" s="25" t="s">
        <v>85</v>
      </c>
      <c r="AV5" s="25" t="s">
        <v>86</v>
      </c>
      <c r="AW5" s="25" t="s">
        <v>0</v>
      </c>
      <c r="AX5" s="25" t="s">
        <v>87</v>
      </c>
      <c r="AY5" s="25" t="s">
        <v>89</v>
      </c>
      <c r="AZ5" s="25" t="s">
        <v>90</v>
      </c>
      <c r="BA5" s="25" t="s">
        <v>91</v>
      </c>
      <c r="BB5" s="25" t="s">
        <v>92</v>
      </c>
      <c r="BC5" s="25" t="s">
        <v>93</v>
      </c>
      <c r="BD5" s="25" t="s">
        <v>88</v>
      </c>
      <c r="BE5" s="25" t="s">
        <v>84</v>
      </c>
      <c r="BF5" s="25" t="s">
        <v>85</v>
      </c>
      <c r="BG5" s="25" t="s">
        <v>86</v>
      </c>
      <c r="BH5" s="25" t="s">
        <v>0</v>
      </c>
      <c r="BI5" s="25" t="s">
        <v>87</v>
      </c>
      <c r="BJ5" s="25" t="s">
        <v>89</v>
      </c>
      <c r="BK5" s="25" t="s">
        <v>90</v>
      </c>
      <c r="BL5" s="25" t="s">
        <v>91</v>
      </c>
      <c r="BM5" s="25" t="s">
        <v>92</v>
      </c>
      <c r="BN5" s="25" t="s">
        <v>93</v>
      </c>
      <c r="BO5" s="25" t="s">
        <v>88</v>
      </c>
      <c r="BP5" s="25" t="s">
        <v>84</v>
      </c>
      <c r="BQ5" s="25" t="s">
        <v>85</v>
      </c>
      <c r="BR5" s="25" t="s">
        <v>86</v>
      </c>
      <c r="BS5" s="25" t="s">
        <v>0</v>
      </c>
      <c r="BT5" s="25" t="s">
        <v>87</v>
      </c>
      <c r="BU5" s="25" t="s">
        <v>89</v>
      </c>
      <c r="BV5" s="25" t="s">
        <v>90</v>
      </c>
      <c r="BW5" s="25" t="s">
        <v>91</v>
      </c>
      <c r="BX5" s="25" t="s">
        <v>92</v>
      </c>
      <c r="BY5" s="25" t="s">
        <v>93</v>
      </c>
      <c r="BZ5" s="25" t="s">
        <v>88</v>
      </c>
      <c r="CA5" s="25" t="s">
        <v>84</v>
      </c>
      <c r="CB5" s="25" t="s">
        <v>85</v>
      </c>
      <c r="CC5" s="25" t="s">
        <v>86</v>
      </c>
      <c r="CD5" s="25" t="s">
        <v>0</v>
      </c>
      <c r="CE5" s="25" t="s">
        <v>87</v>
      </c>
      <c r="CF5" s="25" t="s">
        <v>89</v>
      </c>
      <c r="CG5" s="25" t="s">
        <v>90</v>
      </c>
      <c r="CH5" s="25" t="s">
        <v>91</v>
      </c>
      <c r="CI5" s="25" t="s">
        <v>92</v>
      </c>
      <c r="CJ5" s="25" t="s">
        <v>93</v>
      </c>
      <c r="CK5" s="25" t="s">
        <v>88</v>
      </c>
      <c r="CL5" s="25" t="s">
        <v>84</v>
      </c>
      <c r="CM5" s="25" t="s">
        <v>85</v>
      </c>
      <c r="CN5" s="25" t="s">
        <v>86</v>
      </c>
      <c r="CO5" s="25" t="s">
        <v>0</v>
      </c>
      <c r="CP5" s="25" t="s">
        <v>87</v>
      </c>
      <c r="CQ5" s="25" t="s">
        <v>89</v>
      </c>
      <c r="CR5" s="25" t="s">
        <v>90</v>
      </c>
      <c r="CS5" s="25" t="s">
        <v>91</v>
      </c>
      <c r="CT5" s="25" t="s">
        <v>92</v>
      </c>
      <c r="CU5" s="25" t="s">
        <v>93</v>
      </c>
      <c r="CV5" s="25" t="s">
        <v>88</v>
      </c>
      <c r="CW5" s="25" t="s">
        <v>84</v>
      </c>
      <c r="CX5" s="25" t="s">
        <v>85</v>
      </c>
      <c r="CY5" s="25" t="s">
        <v>86</v>
      </c>
      <c r="CZ5" s="25" t="s">
        <v>0</v>
      </c>
      <c r="DA5" s="25" t="s">
        <v>87</v>
      </c>
      <c r="DB5" s="25" t="s">
        <v>89</v>
      </c>
      <c r="DC5" s="25" t="s">
        <v>90</v>
      </c>
      <c r="DD5" s="25" t="s">
        <v>91</v>
      </c>
      <c r="DE5" s="25" t="s">
        <v>92</v>
      </c>
      <c r="DF5" s="25" t="s">
        <v>93</v>
      </c>
      <c r="DG5" s="25" t="s">
        <v>88</v>
      </c>
      <c r="DH5" s="25" t="s">
        <v>84</v>
      </c>
      <c r="DI5" s="25" t="s">
        <v>85</v>
      </c>
      <c r="DJ5" s="25" t="s">
        <v>86</v>
      </c>
      <c r="DK5" s="25" t="s">
        <v>0</v>
      </c>
      <c r="DL5" s="25" t="s">
        <v>87</v>
      </c>
      <c r="DM5" s="25" t="s">
        <v>89</v>
      </c>
      <c r="DN5" s="25" t="s">
        <v>90</v>
      </c>
      <c r="DO5" s="25" t="s">
        <v>91</v>
      </c>
      <c r="DP5" s="25" t="s">
        <v>92</v>
      </c>
      <c r="DQ5" s="25" t="s">
        <v>93</v>
      </c>
      <c r="DR5" s="25" t="s">
        <v>88</v>
      </c>
      <c r="DS5" s="25" t="s">
        <v>84</v>
      </c>
      <c r="DT5" s="25" t="s">
        <v>85</v>
      </c>
      <c r="DU5" s="25" t="s">
        <v>86</v>
      </c>
      <c r="DV5" s="25" t="s">
        <v>0</v>
      </c>
      <c r="DW5" s="25" t="s">
        <v>87</v>
      </c>
      <c r="DX5" s="25" t="s">
        <v>89</v>
      </c>
      <c r="DY5" s="25" t="s">
        <v>90</v>
      </c>
      <c r="DZ5" s="25" t="s">
        <v>91</v>
      </c>
      <c r="EA5" s="25" t="s">
        <v>92</v>
      </c>
      <c r="EB5" s="25" t="s">
        <v>93</v>
      </c>
      <c r="EC5" s="25" t="s">
        <v>88</v>
      </c>
      <c r="ED5" s="25" t="s">
        <v>84</v>
      </c>
      <c r="EE5" s="25" t="s">
        <v>85</v>
      </c>
      <c r="EF5" s="25" t="s">
        <v>86</v>
      </c>
      <c r="EG5" s="25" t="s">
        <v>0</v>
      </c>
      <c r="EH5" s="25" t="s">
        <v>87</v>
      </c>
      <c r="EI5" s="25" t="s">
        <v>89</v>
      </c>
      <c r="EJ5" s="25" t="s">
        <v>90</v>
      </c>
      <c r="EK5" s="25" t="s">
        <v>91</v>
      </c>
      <c r="EL5" s="25" t="s">
        <v>92</v>
      </c>
      <c r="EM5" s="25" t="s">
        <v>93</v>
      </c>
      <c r="EN5" s="25" t="s">
        <v>88</v>
      </c>
    </row>
    <row r="6" spans="1:144" s="14" customFormat="1" x14ac:dyDescent="0.15">
      <c r="A6" s="15" t="s">
        <v>94</v>
      </c>
      <c r="B6" s="20">
        <f t="shared" ref="B6:W6" si="1">B7</f>
        <v>2021</v>
      </c>
      <c r="C6" s="20">
        <f t="shared" si="1"/>
        <v>324493</v>
      </c>
      <c r="D6" s="20">
        <f t="shared" si="1"/>
        <v>46</v>
      </c>
      <c r="E6" s="20">
        <f t="shared" si="1"/>
        <v>1</v>
      </c>
      <c r="F6" s="20">
        <f t="shared" si="1"/>
        <v>0</v>
      </c>
      <c r="G6" s="20">
        <f t="shared" si="1"/>
        <v>1</v>
      </c>
      <c r="H6" s="20" t="str">
        <f t="shared" si="1"/>
        <v>島根県　邑南町</v>
      </c>
      <c r="I6" s="20" t="str">
        <f t="shared" si="1"/>
        <v>法適用</v>
      </c>
      <c r="J6" s="20" t="str">
        <f t="shared" si="1"/>
        <v>水道事業</v>
      </c>
      <c r="K6" s="20" t="str">
        <f t="shared" si="1"/>
        <v>末端給水事業</v>
      </c>
      <c r="L6" s="20" t="str">
        <f t="shared" si="1"/>
        <v>A8</v>
      </c>
      <c r="M6" s="20" t="str">
        <f t="shared" si="1"/>
        <v>非設置</v>
      </c>
      <c r="N6" s="26" t="str">
        <f t="shared" si="1"/>
        <v>-</v>
      </c>
      <c r="O6" s="26">
        <f t="shared" si="1"/>
        <v>53.71</v>
      </c>
      <c r="P6" s="26">
        <f t="shared" si="1"/>
        <v>85.86</v>
      </c>
      <c r="Q6" s="26">
        <f t="shared" si="1"/>
        <v>4275</v>
      </c>
      <c r="R6" s="26">
        <f t="shared" si="1"/>
        <v>10194</v>
      </c>
      <c r="S6" s="26">
        <f t="shared" si="1"/>
        <v>419.29</v>
      </c>
      <c r="T6" s="26">
        <f t="shared" si="1"/>
        <v>24.31</v>
      </c>
      <c r="U6" s="26">
        <f t="shared" si="1"/>
        <v>8668</v>
      </c>
      <c r="V6" s="26">
        <f t="shared" si="1"/>
        <v>53.9</v>
      </c>
      <c r="W6" s="26">
        <f t="shared" si="1"/>
        <v>160.82</v>
      </c>
      <c r="X6" s="28">
        <f t="shared" ref="X6:AG6" si="2">IF(X7="",NA(),X7)</f>
        <v>86.12</v>
      </c>
      <c r="Y6" s="28">
        <f t="shared" si="2"/>
        <v>87.99</v>
      </c>
      <c r="Z6" s="28">
        <f t="shared" si="2"/>
        <v>91.56</v>
      </c>
      <c r="AA6" s="28">
        <f t="shared" si="2"/>
        <v>101.94</v>
      </c>
      <c r="AB6" s="28">
        <f t="shared" si="2"/>
        <v>105.89</v>
      </c>
      <c r="AC6" s="28">
        <f t="shared" si="2"/>
        <v>104.47</v>
      </c>
      <c r="AD6" s="28">
        <f t="shared" si="2"/>
        <v>103.81</v>
      </c>
      <c r="AE6" s="28">
        <f t="shared" si="2"/>
        <v>104.35</v>
      </c>
      <c r="AF6" s="28">
        <f t="shared" si="2"/>
        <v>105.34</v>
      </c>
      <c r="AG6" s="28">
        <f t="shared" si="2"/>
        <v>105.77</v>
      </c>
      <c r="AH6" s="26" t="str">
        <f>IF(AH7="","",IF(AH7="-","【-】","【"&amp;SUBSTITUTE(TEXT(AH7,"#,##0.00"),"-","△")&amp;"】"))</f>
        <v>【111.39】</v>
      </c>
      <c r="AI6" s="28">
        <f t="shared" ref="AI6:AR6" si="3">IF(AI7="",NA(),AI7)</f>
        <v>32.94</v>
      </c>
      <c r="AJ6" s="28">
        <f t="shared" si="3"/>
        <v>59.82</v>
      </c>
      <c r="AK6" s="28">
        <f t="shared" si="3"/>
        <v>79.12</v>
      </c>
      <c r="AL6" s="28">
        <f t="shared" si="3"/>
        <v>73.73</v>
      </c>
      <c r="AM6" s="26">
        <f t="shared" si="3"/>
        <v>0</v>
      </c>
      <c r="AN6" s="28">
        <f t="shared" si="3"/>
        <v>16.399999999999999</v>
      </c>
      <c r="AO6" s="28">
        <f t="shared" si="3"/>
        <v>25.66</v>
      </c>
      <c r="AP6" s="28">
        <f t="shared" si="3"/>
        <v>21.69</v>
      </c>
      <c r="AQ6" s="28">
        <f t="shared" si="3"/>
        <v>24.04</v>
      </c>
      <c r="AR6" s="28">
        <f t="shared" si="3"/>
        <v>28.03</v>
      </c>
      <c r="AS6" s="26" t="str">
        <f>IF(AS7="","",IF(AS7="-","【-】","【"&amp;SUBSTITUTE(TEXT(AS7,"#,##0.00"),"-","△")&amp;"】"))</f>
        <v>【1.30】</v>
      </c>
      <c r="AT6" s="28">
        <f t="shared" ref="AT6:BC6" si="4">IF(AT7="",NA(),AT7)</f>
        <v>25.43</v>
      </c>
      <c r="AU6" s="28">
        <f t="shared" si="4"/>
        <v>39.840000000000003</v>
      </c>
      <c r="AV6" s="28">
        <f t="shared" si="4"/>
        <v>44.65</v>
      </c>
      <c r="AW6" s="28">
        <f t="shared" si="4"/>
        <v>45.17</v>
      </c>
      <c r="AX6" s="28">
        <f t="shared" si="4"/>
        <v>55.73</v>
      </c>
      <c r="AY6" s="28">
        <f t="shared" si="4"/>
        <v>293.23</v>
      </c>
      <c r="AZ6" s="28">
        <f t="shared" si="4"/>
        <v>300.14</v>
      </c>
      <c r="BA6" s="28">
        <f t="shared" si="4"/>
        <v>301.04000000000002</v>
      </c>
      <c r="BB6" s="28">
        <f t="shared" si="4"/>
        <v>305.08</v>
      </c>
      <c r="BC6" s="28">
        <f t="shared" si="4"/>
        <v>305.33999999999997</v>
      </c>
      <c r="BD6" s="26" t="str">
        <f>IF(BD7="","",IF(BD7="-","【-】","【"&amp;SUBSTITUTE(TEXT(BD7,"#,##0.00"),"-","△")&amp;"】"))</f>
        <v>【261.51】</v>
      </c>
      <c r="BE6" s="28">
        <f t="shared" ref="BE6:BN6" si="5">IF(BE7="",NA(),BE7)</f>
        <v>1558.74</v>
      </c>
      <c r="BF6" s="28">
        <f t="shared" si="5"/>
        <v>1557.34</v>
      </c>
      <c r="BG6" s="28">
        <f t="shared" si="5"/>
        <v>1549.74</v>
      </c>
      <c r="BH6" s="28">
        <f t="shared" si="5"/>
        <v>1406.29</v>
      </c>
      <c r="BI6" s="28">
        <f t="shared" si="5"/>
        <v>1329.49</v>
      </c>
      <c r="BJ6" s="28">
        <f t="shared" si="5"/>
        <v>542.29999999999995</v>
      </c>
      <c r="BK6" s="28">
        <f t="shared" si="5"/>
        <v>566.65</v>
      </c>
      <c r="BL6" s="28">
        <f t="shared" si="5"/>
        <v>551.62</v>
      </c>
      <c r="BM6" s="28">
        <f t="shared" si="5"/>
        <v>585.59</v>
      </c>
      <c r="BN6" s="28">
        <f t="shared" si="5"/>
        <v>561.34</v>
      </c>
      <c r="BO6" s="26" t="str">
        <f>IF(BO7="","",IF(BO7="-","【-】","【"&amp;SUBSTITUTE(TEXT(BO7,"#,##0.00"),"-","△")&amp;"】"))</f>
        <v>【265.16】</v>
      </c>
      <c r="BP6" s="28">
        <f t="shared" ref="BP6:BY6" si="6">IF(BP7="",NA(),BP7)</f>
        <v>50.59</v>
      </c>
      <c r="BQ6" s="28">
        <f t="shared" si="6"/>
        <v>51.94</v>
      </c>
      <c r="BR6" s="28">
        <f t="shared" si="6"/>
        <v>52.82</v>
      </c>
      <c r="BS6" s="28">
        <f t="shared" si="6"/>
        <v>55.38</v>
      </c>
      <c r="BT6" s="28">
        <f t="shared" si="6"/>
        <v>55.06</v>
      </c>
      <c r="BU6" s="28">
        <f t="shared" si="6"/>
        <v>87.51</v>
      </c>
      <c r="BV6" s="28">
        <f t="shared" si="6"/>
        <v>84.77</v>
      </c>
      <c r="BW6" s="28">
        <f t="shared" si="6"/>
        <v>87.11</v>
      </c>
      <c r="BX6" s="28">
        <f t="shared" si="6"/>
        <v>82.78</v>
      </c>
      <c r="BY6" s="28">
        <f t="shared" si="6"/>
        <v>84.82</v>
      </c>
      <c r="BZ6" s="26" t="str">
        <f>IF(BZ7="","",IF(BZ7="-","【-】","【"&amp;SUBSTITUTE(TEXT(BZ7,"#,##0.00"),"-","△")&amp;"】"))</f>
        <v>【102.35】</v>
      </c>
      <c r="CA6" s="28">
        <f t="shared" ref="CA6:CJ6" si="7">IF(CA7="",NA(),CA7)</f>
        <v>418.83</v>
      </c>
      <c r="CB6" s="28">
        <f t="shared" si="7"/>
        <v>414.13</v>
      </c>
      <c r="CC6" s="28">
        <f t="shared" si="7"/>
        <v>407.21</v>
      </c>
      <c r="CD6" s="28">
        <f t="shared" si="7"/>
        <v>385.53</v>
      </c>
      <c r="CE6" s="28">
        <f t="shared" si="7"/>
        <v>389.66</v>
      </c>
      <c r="CF6" s="28">
        <f t="shared" si="7"/>
        <v>218.42</v>
      </c>
      <c r="CG6" s="28">
        <f t="shared" si="7"/>
        <v>227.27</v>
      </c>
      <c r="CH6" s="28">
        <f t="shared" si="7"/>
        <v>223.98</v>
      </c>
      <c r="CI6" s="28">
        <f t="shared" si="7"/>
        <v>225.09</v>
      </c>
      <c r="CJ6" s="28">
        <f t="shared" si="7"/>
        <v>224.82</v>
      </c>
      <c r="CK6" s="26" t="str">
        <f>IF(CK7="","",IF(CK7="-","【-】","【"&amp;SUBSTITUTE(TEXT(CK7,"#,##0.00"),"-","△")&amp;"】"))</f>
        <v>【167.74】</v>
      </c>
      <c r="CL6" s="28">
        <f t="shared" ref="CL6:CU6" si="8">IF(CL7="",NA(),CL7)</f>
        <v>70.39</v>
      </c>
      <c r="CM6" s="28">
        <f t="shared" si="8"/>
        <v>66.2</v>
      </c>
      <c r="CN6" s="28">
        <f t="shared" si="8"/>
        <v>64.819999999999993</v>
      </c>
      <c r="CO6" s="28">
        <f t="shared" si="8"/>
        <v>68.91</v>
      </c>
      <c r="CP6" s="28">
        <f t="shared" si="8"/>
        <v>66.91</v>
      </c>
      <c r="CQ6" s="28">
        <f t="shared" si="8"/>
        <v>50.24</v>
      </c>
      <c r="CR6" s="28">
        <f t="shared" si="8"/>
        <v>50.29</v>
      </c>
      <c r="CS6" s="28">
        <f t="shared" si="8"/>
        <v>49.64</v>
      </c>
      <c r="CT6" s="28">
        <f t="shared" si="8"/>
        <v>49.38</v>
      </c>
      <c r="CU6" s="28">
        <f t="shared" si="8"/>
        <v>50.09</v>
      </c>
      <c r="CV6" s="26" t="str">
        <f>IF(CV7="","",IF(CV7="-","【-】","【"&amp;SUBSTITUTE(TEXT(CV7,"#,##0.00"),"-","△")&amp;"】"))</f>
        <v>【60.29】</v>
      </c>
      <c r="CW6" s="28">
        <f t="shared" ref="CW6:DF6" si="9">IF(CW7="",NA(),CW7)</f>
        <v>71.819999999999993</v>
      </c>
      <c r="CX6" s="28">
        <f t="shared" si="9"/>
        <v>72.95</v>
      </c>
      <c r="CY6" s="28">
        <f t="shared" si="9"/>
        <v>72.95</v>
      </c>
      <c r="CZ6" s="28">
        <f t="shared" si="9"/>
        <v>70.61</v>
      </c>
      <c r="DA6" s="28">
        <f t="shared" si="9"/>
        <v>70.84</v>
      </c>
      <c r="DB6" s="28">
        <f t="shared" si="9"/>
        <v>78.650000000000006</v>
      </c>
      <c r="DC6" s="28">
        <f t="shared" si="9"/>
        <v>77.73</v>
      </c>
      <c r="DD6" s="28">
        <f t="shared" si="9"/>
        <v>78.09</v>
      </c>
      <c r="DE6" s="28">
        <f t="shared" si="9"/>
        <v>78.010000000000005</v>
      </c>
      <c r="DF6" s="28">
        <f t="shared" si="9"/>
        <v>77.599999999999994</v>
      </c>
      <c r="DG6" s="26" t="str">
        <f>IF(DG7="","",IF(DG7="-","【-】","【"&amp;SUBSTITUTE(TEXT(DG7,"#,##0.00"),"-","△")&amp;"】"))</f>
        <v>【90.12】</v>
      </c>
      <c r="DH6" s="28">
        <f t="shared" ref="DH6:DQ6" si="10">IF(DH7="",NA(),DH7)</f>
        <v>52.52</v>
      </c>
      <c r="DI6" s="28">
        <f t="shared" si="10"/>
        <v>53.31</v>
      </c>
      <c r="DJ6" s="28">
        <f t="shared" si="10"/>
        <v>53.79</v>
      </c>
      <c r="DK6" s="28">
        <f t="shared" si="10"/>
        <v>55.45</v>
      </c>
      <c r="DL6" s="28">
        <f t="shared" si="10"/>
        <v>57.24</v>
      </c>
      <c r="DM6" s="28">
        <f t="shared" si="10"/>
        <v>45.14</v>
      </c>
      <c r="DN6" s="28">
        <f t="shared" si="10"/>
        <v>45.85</v>
      </c>
      <c r="DO6" s="28">
        <f t="shared" si="10"/>
        <v>47.31</v>
      </c>
      <c r="DP6" s="28">
        <f t="shared" si="10"/>
        <v>47.5</v>
      </c>
      <c r="DQ6" s="28">
        <f t="shared" si="10"/>
        <v>48.41</v>
      </c>
      <c r="DR6" s="26" t="str">
        <f>IF(DR7="","",IF(DR7="-","【-】","【"&amp;SUBSTITUTE(TEXT(DR7,"#,##0.00"),"-","△")&amp;"】"))</f>
        <v>【50.88】</v>
      </c>
      <c r="DS6" s="28">
        <f t="shared" ref="DS6:EB6" si="11">IF(DS7="",NA(),DS7)</f>
        <v>19.29</v>
      </c>
      <c r="DT6" s="28">
        <f t="shared" si="11"/>
        <v>21.87</v>
      </c>
      <c r="DU6" s="28">
        <f t="shared" si="11"/>
        <v>19.98</v>
      </c>
      <c r="DV6" s="28">
        <f t="shared" si="11"/>
        <v>22.36</v>
      </c>
      <c r="DW6" s="28">
        <f t="shared" si="11"/>
        <v>19.07</v>
      </c>
      <c r="DX6" s="28">
        <f t="shared" si="11"/>
        <v>13.58</v>
      </c>
      <c r="DY6" s="28">
        <f t="shared" si="11"/>
        <v>14.13</v>
      </c>
      <c r="DZ6" s="28">
        <f t="shared" si="11"/>
        <v>16.77</v>
      </c>
      <c r="EA6" s="28">
        <f t="shared" si="11"/>
        <v>17.399999999999999</v>
      </c>
      <c r="EB6" s="28">
        <f t="shared" si="11"/>
        <v>18.64</v>
      </c>
      <c r="EC6" s="26" t="str">
        <f>IF(EC7="","",IF(EC7="-","【-】","【"&amp;SUBSTITUTE(TEXT(EC7,"#,##0.00"),"-","△")&amp;"】"))</f>
        <v>【22.30】</v>
      </c>
      <c r="ED6" s="28">
        <f t="shared" ref="ED6:EM6" si="12">IF(ED7="",NA(),ED7)</f>
        <v>0.55000000000000004</v>
      </c>
      <c r="EE6" s="28">
        <f t="shared" si="12"/>
        <v>1.6800000000000002</v>
      </c>
      <c r="EF6" s="28">
        <f t="shared" si="12"/>
        <v>1.9</v>
      </c>
      <c r="EG6" s="28">
        <f t="shared" si="12"/>
        <v>0.15</v>
      </c>
      <c r="EH6" s="28">
        <f t="shared" si="12"/>
        <v>0.13</v>
      </c>
      <c r="EI6" s="28">
        <f t="shared" si="12"/>
        <v>0.44</v>
      </c>
      <c r="EJ6" s="28">
        <f t="shared" si="12"/>
        <v>0.52</v>
      </c>
      <c r="EK6" s="28">
        <f t="shared" si="12"/>
        <v>0.47</v>
      </c>
      <c r="EL6" s="28">
        <f t="shared" si="12"/>
        <v>0.4</v>
      </c>
      <c r="EM6" s="28">
        <f t="shared" si="12"/>
        <v>0.36</v>
      </c>
      <c r="EN6" s="26" t="str">
        <f>IF(EN7="","",IF(EN7="-","【-】","【"&amp;SUBSTITUTE(TEXT(EN7,"#,##0.00"),"-","△")&amp;"】"))</f>
        <v>【0.66】</v>
      </c>
    </row>
    <row r="7" spans="1:144" s="14" customFormat="1" x14ac:dyDescent="0.15">
      <c r="A7" s="15"/>
      <c r="B7" s="21">
        <v>2021</v>
      </c>
      <c r="C7" s="21">
        <v>324493</v>
      </c>
      <c r="D7" s="21">
        <v>46</v>
      </c>
      <c r="E7" s="21">
        <v>1</v>
      </c>
      <c r="F7" s="21">
        <v>0</v>
      </c>
      <c r="G7" s="21">
        <v>1</v>
      </c>
      <c r="H7" s="21" t="s">
        <v>95</v>
      </c>
      <c r="I7" s="21" t="s">
        <v>96</v>
      </c>
      <c r="J7" s="21" t="s">
        <v>97</v>
      </c>
      <c r="K7" s="21" t="s">
        <v>98</v>
      </c>
      <c r="L7" s="21" t="s">
        <v>79</v>
      </c>
      <c r="M7" s="21" t="s">
        <v>15</v>
      </c>
      <c r="N7" s="27" t="s">
        <v>99</v>
      </c>
      <c r="O7" s="27">
        <v>53.71</v>
      </c>
      <c r="P7" s="27">
        <v>85.86</v>
      </c>
      <c r="Q7" s="27">
        <v>4275</v>
      </c>
      <c r="R7" s="27">
        <v>10194</v>
      </c>
      <c r="S7" s="27">
        <v>419.29</v>
      </c>
      <c r="T7" s="27">
        <v>24.31</v>
      </c>
      <c r="U7" s="27">
        <v>8668</v>
      </c>
      <c r="V7" s="27">
        <v>53.9</v>
      </c>
      <c r="W7" s="27">
        <v>160.82</v>
      </c>
      <c r="X7" s="27">
        <v>86.12</v>
      </c>
      <c r="Y7" s="27">
        <v>87.99</v>
      </c>
      <c r="Z7" s="27">
        <v>91.56</v>
      </c>
      <c r="AA7" s="27">
        <v>101.94</v>
      </c>
      <c r="AB7" s="27">
        <v>105.89</v>
      </c>
      <c r="AC7" s="27">
        <v>104.47</v>
      </c>
      <c r="AD7" s="27">
        <v>103.81</v>
      </c>
      <c r="AE7" s="27">
        <v>104.35</v>
      </c>
      <c r="AF7" s="27">
        <v>105.34</v>
      </c>
      <c r="AG7" s="27">
        <v>105.77</v>
      </c>
      <c r="AH7" s="27">
        <v>111.39</v>
      </c>
      <c r="AI7" s="27">
        <v>32.94</v>
      </c>
      <c r="AJ7" s="27">
        <v>59.82</v>
      </c>
      <c r="AK7" s="27">
        <v>79.12</v>
      </c>
      <c r="AL7" s="27">
        <v>73.73</v>
      </c>
      <c r="AM7" s="27">
        <v>0</v>
      </c>
      <c r="AN7" s="27">
        <v>16.399999999999999</v>
      </c>
      <c r="AO7" s="27">
        <v>25.66</v>
      </c>
      <c r="AP7" s="27">
        <v>21.69</v>
      </c>
      <c r="AQ7" s="27">
        <v>24.04</v>
      </c>
      <c r="AR7" s="27">
        <v>28.03</v>
      </c>
      <c r="AS7" s="27">
        <v>1.3</v>
      </c>
      <c r="AT7" s="27">
        <v>25.43</v>
      </c>
      <c r="AU7" s="27">
        <v>39.840000000000003</v>
      </c>
      <c r="AV7" s="27">
        <v>44.65</v>
      </c>
      <c r="AW7" s="27">
        <v>45.17</v>
      </c>
      <c r="AX7" s="27">
        <v>55.73</v>
      </c>
      <c r="AY7" s="27">
        <v>293.23</v>
      </c>
      <c r="AZ7" s="27">
        <v>300.14</v>
      </c>
      <c r="BA7" s="27">
        <v>301.04000000000002</v>
      </c>
      <c r="BB7" s="27">
        <v>305.08</v>
      </c>
      <c r="BC7" s="27">
        <v>305.33999999999997</v>
      </c>
      <c r="BD7" s="27">
        <v>261.51</v>
      </c>
      <c r="BE7" s="27">
        <v>1558.74</v>
      </c>
      <c r="BF7" s="27">
        <v>1557.34</v>
      </c>
      <c r="BG7" s="27">
        <v>1549.74</v>
      </c>
      <c r="BH7" s="27">
        <v>1406.29</v>
      </c>
      <c r="BI7" s="27">
        <v>1329.49</v>
      </c>
      <c r="BJ7" s="27">
        <v>542.29999999999995</v>
      </c>
      <c r="BK7" s="27">
        <v>566.65</v>
      </c>
      <c r="BL7" s="27">
        <v>551.62</v>
      </c>
      <c r="BM7" s="27">
        <v>585.59</v>
      </c>
      <c r="BN7" s="27">
        <v>561.34</v>
      </c>
      <c r="BO7" s="27">
        <v>265.16000000000003</v>
      </c>
      <c r="BP7" s="27">
        <v>50.59</v>
      </c>
      <c r="BQ7" s="27">
        <v>51.94</v>
      </c>
      <c r="BR7" s="27">
        <v>52.82</v>
      </c>
      <c r="BS7" s="27">
        <v>55.38</v>
      </c>
      <c r="BT7" s="27">
        <v>55.06</v>
      </c>
      <c r="BU7" s="27">
        <v>87.51</v>
      </c>
      <c r="BV7" s="27">
        <v>84.77</v>
      </c>
      <c r="BW7" s="27">
        <v>87.11</v>
      </c>
      <c r="BX7" s="27">
        <v>82.78</v>
      </c>
      <c r="BY7" s="27">
        <v>84.82</v>
      </c>
      <c r="BZ7" s="27">
        <v>102.35</v>
      </c>
      <c r="CA7" s="27">
        <v>418.83</v>
      </c>
      <c r="CB7" s="27">
        <v>414.13</v>
      </c>
      <c r="CC7" s="27">
        <v>407.21</v>
      </c>
      <c r="CD7" s="27">
        <v>385.53</v>
      </c>
      <c r="CE7" s="27">
        <v>389.66</v>
      </c>
      <c r="CF7" s="27">
        <v>218.42</v>
      </c>
      <c r="CG7" s="27">
        <v>227.27</v>
      </c>
      <c r="CH7" s="27">
        <v>223.98</v>
      </c>
      <c r="CI7" s="27">
        <v>225.09</v>
      </c>
      <c r="CJ7" s="27">
        <v>224.82</v>
      </c>
      <c r="CK7" s="27">
        <v>167.74</v>
      </c>
      <c r="CL7" s="27">
        <v>70.39</v>
      </c>
      <c r="CM7" s="27">
        <v>66.2</v>
      </c>
      <c r="CN7" s="27">
        <v>64.819999999999993</v>
      </c>
      <c r="CO7" s="27">
        <v>68.91</v>
      </c>
      <c r="CP7" s="27">
        <v>66.91</v>
      </c>
      <c r="CQ7" s="27">
        <v>50.24</v>
      </c>
      <c r="CR7" s="27">
        <v>50.29</v>
      </c>
      <c r="CS7" s="27">
        <v>49.64</v>
      </c>
      <c r="CT7" s="27">
        <v>49.38</v>
      </c>
      <c r="CU7" s="27">
        <v>50.09</v>
      </c>
      <c r="CV7" s="27">
        <v>60.29</v>
      </c>
      <c r="CW7" s="27">
        <v>71.819999999999993</v>
      </c>
      <c r="CX7" s="27">
        <v>72.95</v>
      </c>
      <c r="CY7" s="27">
        <v>72.95</v>
      </c>
      <c r="CZ7" s="27">
        <v>70.61</v>
      </c>
      <c r="DA7" s="27">
        <v>70.84</v>
      </c>
      <c r="DB7" s="27">
        <v>78.650000000000006</v>
      </c>
      <c r="DC7" s="27">
        <v>77.73</v>
      </c>
      <c r="DD7" s="27">
        <v>78.09</v>
      </c>
      <c r="DE7" s="27">
        <v>78.010000000000005</v>
      </c>
      <c r="DF7" s="27">
        <v>77.599999999999994</v>
      </c>
      <c r="DG7" s="27">
        <v>90.12</v>
      </c>
      <c r="DH7" s="27">
        <v>52.52</v>
      </c>
      <c r="DI7" s="27">
        <v>53.31</v>
      </c>
      <c r="DJ7" s="27">
        <v>53.79</v>
      </c>
      <c r="DK7" s="27">
        <v>55.45</v>
      </c>
      <c r="DL7" s="27">
        <v>57.24</v>
      </c>
      <c r="DM7" s="27">
        <v>45.14</v>
      </c>
      <c r="DN7" s="27">
        <v>45.85</v>
      </c>
      <c r="DO7" s="27">
        <v>47.31</v>
      </c>
      <c r="DP7" s="27">
        <v>47.5</v>
      </c>
      <c r="DQ7" s="27">
        <v>48.41</v>
      </c>
      <c r="DR7" s="27">
        <v>50.88</v>
      </c>
      <c r="DS7" s="27">
        <v>19.29</v>
      </c>
      <c r="DT7" s="27">
        <v>21.87</v>
      </c>
      <c r="DU7" s="27">
        <v>19.98</v>
      </c>
      <c r="DV7" s="27">
        <v>22.36</v>
      </c>
      <c r="DW7" s="27">
        <v>19.07</v>
      </c>
      <c r="DX7" s="27">
        <v>13.58</v>
      </c>
      <c r="DY7" s="27">
        <v>14.13</v>
      </c>
      <c r="DZ7" s="27">
        <v>16.77</v>
      </c>
      <c r="EA7" s="27">
        <v>17.399999999999999</v>
      </c>
      <c r="EB7" s="27">
        <v>18.64</v>
      </c>
      <c r="EC7" s="27">
        <v>22.3</v>
      </c>
      <c r="ED7" s="27">
        <v>0.55000000000000004</v>
      </c>
      <c r="EE7" s="27">
        <v>1.6800000000000002</v>
      </c>
      <c r="EF7" s="27">
        <v>1.9</v>
      </c>
      <c r="EG7" s="27">
        <v>0.15</v>
      </c>
      <c r="EH7" s="27">
        <v>0.13</v>
      </c>
      <c r="EI7" s="27">
        <v>0.44</v>
      </c>
      <c r="EJ7" s="27">
        <v>0.52</v>
      </c>
      <c r="EK7" s="27">
        <v>0.47</v>
      </c>
      <c r="EL7" s="27">
        <v>0.4</v>
      </c>
      <c r="EM7" s="27">
        <v>0.36</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51</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2023-02-11T03:00:57Z</cp:lastPrinted>
  <dcterms:created xsi:type="dcterms:W3CDTF">2022-12-01T01:03:14Z</dcterms:created>
  <dcterms:modified xsi:type="dcterms:W3CDTF">2023-02-11T03:02:55Z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2023-01-26T07:21:40Z</vt:filetime>
  </property>
</Properties>
</file>