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2_美郷町\"/>
    </mc:Choice>
  </mc:AlternateContent>
  <workbookProtection workbookAlgorithmName="SHA-512" workbookHashValue="Naw11+ChxUwvWIQ2dQY1y5H4WBup4bJL3G73Z8foIJQiWXWSIfiORvpA43yiWHkay+vnwtoeptu6WEnpuac+VQ==" workbookSaltValue="SpCx64+Mdf/lyFWQLAExd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<sst xmlns="http://schemas.openxmlformats.org/spreadsheetml/2006/main" count="233" uniqueCount="117">
  <si>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</si>
  <si>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</si>
  <si>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</si>
  <si>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</si>
  <si>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</si>
  <si>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</si>
  <si>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</si>
  <si>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</si>
  <si>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</si>
  <si>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</si>
  <si>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</si>
  <si>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</si>
  <si>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</si>
  <si>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</si>
  <si>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</si>
  <si>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</si>
  <si>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</si>
  <si>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</si>
  <si>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</si>
  <si>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</si>
  <si>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</si>
  <si>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</si>
  <si>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</si>
  <si>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</si>
  <si>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</si>
  <si>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</si>
  <si>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</si>
  <si>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</si>
  <si>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</si>
  <si>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</si>
  <si>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</si>
  <si>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</si>
  <si>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</si>
  <si>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</si>
  <si>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</si>
  <si>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</si>
  <si>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</si>
  <si>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</si>
  <si>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</si>
  <si>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</si>
  <si>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</si>
  <si>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</si>
  <si>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</si>
  <si>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</si>
  <si>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</si>
  <si>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</si>
  <si>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</si>
  <si>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</si>
  <si>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</si>
  <si>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</si>
  <si>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</si>
  <si>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</si>
  <si>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</si>
  <si>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</si>
  <si>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</si>
  <si>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</si>
  <si>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</si>
  <si>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</si>
  <si>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</si>
  <si>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</si>
  <si>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</si>
  <si>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</si>
  <si>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</si>
  <si>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</si>
  <si>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</si>
  <si>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</si>
  <si>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</si>
  <si>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</si>
  <si>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</si>
  <si>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</si>
  <si>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</si>
  <si>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</si>
  <si>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</si>
  <si>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</si>
  <si>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</si>
  <si>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</si>
  <si>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</si>
  <si>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</si>
  <si>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</si>
  <si>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</si>
  <si>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</si>
  <si>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</si>
  <si>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</si>
  <si>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</si>
  <si>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</si>
  <si>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</si>
  <si>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</si>
  <si>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</si>
  <si>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</si>
  <si>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</si>
  <si>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</si>
  <si>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</si>
  <si>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</si>
  <si>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</si>
  <si>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</si>
  <si>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</si>
  <si>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</si>
  <si>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</si>
  <si>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</si>
  <si>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</si>
  <si>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</si>
  <si>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</si>
  <si>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</si>
  <si>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</si>
  <si>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</si>
  <si>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</si>
  <si>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</si>
  <si>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</si>
  <si>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</si>
  <si>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</si>
  <si>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</si>
  <si>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</si>
  <si>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</si>
  <si>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</si>
  <si>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水道施設・管路とも、老朽化により漏水や機械の故障は毎回頻繁に発生している。全体的に耐用年数が近く、供給開始から平均３５年経過しており、今後も引き続き計画的に早期修繕や、計画的な更新を目指さなければならない。
</t>
    <rPh sb="25" eb="27">
      <t>マイカイ</t>
    </rPh>
    <phoneticPr fontId="4"/>
  </si>
  <si>
    <t xml:space="preserve">　本年度は後半より水道料金の改定を行った。しかしながら次年度より公営企業会計（一部適用）への切り替えを行う際に、3月31日時点の打ち切り決算を実施し、3月使用料金及び予定していた収入が減となり収入収支のバランスが崩れてしまった。 
　次年度以降は公営企業会計の移行となり、資産状態において老朽化等の的確な把握をし、更新計画等の策定を行い、改善を図りたい。
　事業運営の健全性・安定性には、適正な水道料金による収入が不可欠のため、次年度も料金改定を実施予定であり、それにより財源の確保に努め、健全な水道事業の経営に努める。
</t>
    <rPh sb="1" eb="4">
      <t>ホンネンド</t>
    </rPh>
    <rPh sb="5" eb="7">
      <t>コウハン</t>
    </rPh>
    <rPh sb="9" eb="11">
      <t>スイドウ</t>
    </rPh>
    <rPh sb="11" eb="13">
      <t>リョウキン</t>
    </rPh>
    <rPh sb="14" eb="16">
      <t>カイテイ</t>
    </rPh>
    <rPh sb="17" eb="18">
      <t>オコナ</t>
    </rPh>
    <rPh sb="27" eb="30">
      <t>ジネンド</t>
    </rPh>
    <rPh sb="32" eb="38">
      <t>コウエイキギョウカイケイ</t>
    </rPh>
    <rPh sb="39" eb="41">
      <t>イチブ</t>
    </rPh>
    <rPh sb="41" eb="43">
      <t>テキヨウ</t>
    </rPh>
    <rPh sb="46" eb="47">
      <t>キ</t>
    </rPh>
    <rPh sb="48" eb="49">
      <t>カ</t>
    </rPh>
    <rPh sb="51" eb="52">
      <t>オコナ</t>
    </rPh>
    <rPh sb="53" eb="54">
      <t>サイ</t>
    </rPh>
    <rPh sb="57" eb="58">
      <t>ガツ</t>
    </rPh>
    <rPh sb="60" eb="61">
      <t>ニチ</t>
    </rPh>
    <rPh sb="61" eb="63">
      <t>ジテン</t>
    </rPh>
    <rPh sb="64" eb="65">
      <t>ウ</t>
    </rPh>
    <rPh sb="66" eb="67">
      <t>キ</t>
    </rPh>
    <rPh sb="68" eb="70">
      <t>ケッサン</t>
    </rPh>
    <rPh sb="71" eb="73">
      <t>ジッシ</t>
    </rPh>
    <rPh sb="76" eb="77">
      <t>ガツ</t>
    </rPh>
    <rPh sb="77" eb="81">
      <t>シヨウリョウキン</t>
    </rPh>
    <rPh sb="81" eb="82">
      <t>オヨ</t>
    </rPh>
    <rPh sb="83" eb="85">
      <t>ヨテイ</t>
    </rPh>
    <rPh sb="89" eb="91">
      <t>シュウニュウ</t>
    </rPh>
    <rPh sb="92" eb="93">
      <t>ゲン</t>
    </rPh>
    <rPh sb="96" eb="98">
      <t>シュウニュウ</t>
    </rPh>
    <rPh sb="98" eb="100">
      <t>シュウシ</t>
    </rPh>
    <rPh sb="106" eb="107">
      <t>クズ</t>
    </rPh>
    <rPh sb="117" eb="120">
      <t>ジネンド</t>
    </rPh>
    <rPh sb="120" eb="122">
      <t>イコウ</t>
    </rPh>
    <rPh sb="166" eb="167">
      <t>オコナ</t>
    </rPh>
    <rPh sb="214" eb="215">
      <t>ジ</t>
    </rPh>
    <phoneticPr fontId="4"/>
  </si>
  <si>
    <t xml:space="preserve">①収益的収支比率について、総収益のうち、料金収入は本年度後半から水道料金の改定を実施した。しかしながら次年度より公営企業会計（一部適用）の打ち切り決算の切り替えを行う際に3月使用料金及び予定していた収入が減となったため、比率が大きく下がった。                                                               
④の企業債残高対給水収益比率について、徐々に過去の起債額を償還しつつあるが、本年度は建設改良のために借入を行ったことにより起債額が上昇した。
⑤の料金回収率について、給水に係る費用が給水収益以外は一般会計繰入金の収入で賄われている状態が続いている。
⑥について、修繕費など維持管理費用がかかり給水原価が平均値より高い状態が続いている。
⑧について、経年劣化による漏水が多く、年間総有収水量が昨年度より低い形となった。引き続き漏水箇所の早期発見・早期修繕を行い改善を目指したい。
</t>
    <rPh sb="51" eb="54">
      <t>ジネンド</t>
    </rPh>
    <rPh sb="56" eb="62">
      <t>コウエイキギョウカイケイ</t>
    </rPh>
    <rPh sb="63" eb="65">
      <t>イチブ</t>
    </rPh>
    <rPh sb="65" eb="67">
      <t>テキヨウ</t>
    </rPh>
    <rPh sb="69" eb="70">
      <t>ウ</t>
    </rPh>
    <rPh sb="71" eb="72">
      <t>キ</t>
    </rPh>
    <rPh sb="73" eb="75">
      <t>ケッサン</t>
    </rPh>
    <rPh sb="76" eb="77">
      <t>キ</t>
    </rPh>
    <rPh sb="78" eb="79">
      <t>カ</t>
    </rPh>
    <rPh sb="81" eb="82">
      <t>オコナ</t>
    </rPh>
    <rPh sb="83" eb="84">
      <t>サイ</t>
    </rPh>
    <rPh sb="86" eb="87">
      <t>ガツ</t>
    </rPh>
    <rPh sb="87" eb="91">
      <t>シヨウリョウキン</t>
    </rPh>
    <rPh sb="91" eb="92">
      <t>オヨ</t>
    </rPh>
    <rPh sb="93" eb="95">
      <t>ヨテイ</t>
    </rPh>
    <rPh sb="99" eb="101">
      <t>シュウニュウ</t>
    </rPh>
    <rPh sb="102" eb="103">
      <t>ゲン</t>
    </rPh>
    <rPh sb="110" eb="112">
      <t>ヒリツ</t>
    </rPh>
    <rPh sb="113" eb="114">
      <t>オオ</t>
    </rPh>
    <rPh sb="116" eb="117">
      <t>サ</t>
    </rPh>
    <rPh sb="204" eb="206">
      <t>ジョジョ</t>
    </rPh>
    <rPh sb="207" eb="209">
      <t>カコ</t>
    </rPh>
    <rPh sb="210" eb="212">
      <t>キサイ</t>
    </rPh>
    <rPh sb="212" eb="213">
      <t>ガク</t>
    </rPh>
    <rPh sb="214" eb="216">
      <t>ショウカン</t>
    </rPh>
    <rPh sb="223" eb="226">
      <t>ホンネンド</t>
    </rPh>
    <rPh sb="227" eb="229">
      <t>ケンセツ</t>
    </rPh>
    <rPh sb="235" eb="237">
      <t>カリイレ</t>
    </rPh>
    <rPh sb="238" eb="239">
      <t>オコナ</t>
    </rPh>
    <rPh sb="250" eb="252">
      <t>ジョウショウ</t>
    </rPh>
    <rPh sb="336" eb="339">
      <t>ヘイキンチ</t>
    </rPh>
    <rPh sb="343" eb="345">
      <t>ジョウタイ</t>
    </rPh>
    <rPh sb="346" eb="347">
      <t>ツヅ</t>
    </rPh>
    <rPh sb="385" eb="386">
      <t>ヒク</t>
    </rPh>
    <rPh sb="387" eb="388">
      <t>カタチ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</si>
</sst>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0.56000000000000005</c:v>
                </c:pt>
                <c:pt idx="1">
                  <c:v>0</c:v>
                </c:pt>
                <c:pt idx="2">
                  <c:v>0</c:v>
                </c:pt>
                <c:pt idx="3">
                  <c:v>0</c:v>
                </c:pt>
                <c:pt idx="4">
                  <c:v>0</c:v>
                </c:pt>
              </c:numCache>
            </c:numRef>
          </c:val>
          <c:extLst>
            <c:ext xmlns:c16="http://schemas.microsoft.com/office/drawing/2014/chart" uri="{C3380CC4-5D6E-409C-BE32-E72D297353CC}">
              <c16:uniqueId val="{00000000-0BFE-4112-9525-DF0B98FF3EA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0BFE-4112-9525-DF0B98FF3EA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57.55</c:v>
                </c:pt>
                <c:pt idx="1">
                  <c:v>46.77</c:v>
                </c:pt>
                <c:pt idx="2">
                  <c:v>48.26</c:v>
                </c:pt>
                <c:pt idx="3">
                  <c:v>50.97</c:v>
                </c:pt>
                <c:pt idx="4">
                  <c:v>54.29</c:v>
                </c:pt>
              </c:numCache>
            </c:numRef>
          </c:val>
          <c:extLst>
            <c:ext xmlns:c16="http://schemas.microsoft.com/office/drawing/2014/chart" uri="{C3380CC4-5D6E-409C-BE32-E72D297353CC}">
              <c16:uniqueId val="{00000000-A94C-4379-8BBE-C4A3EEE76A8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94C-4379-8BBE-C4A3EEE76A8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65.239999999999995</c:v>
                </c:pt>
                <c:pt idx="1">
                  <c:v>76.010000000000005</c:v>
                </c:pt>
                <c:pt idx="2">
                  <c:v>72.62</c:v>
                </c:pt>
                <c:pt idx="3">
                  <c:v>69.56</c:v>
                </c:pt>
                <c:pt idx="4">
                  <c:v>64.67</c:v>
                </c:pt>
              </c:numCache>
            </c:numRef>
          </c:val>
          <c:extLst>
            <c:ext xmlns:c16="http://schemas.microsoft.com/office/drawing/2014/chart" uri="{C3380CC4-5D6E-409C-BE32-E72D297353CC}">
              <c16:uniqueId val="{00000000-8FD7-44E4-96EE-A8A06BB2FB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FD7-44E4-96EE-A8A06BB2FB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76.540000000000006</c:v>
                </c:pt>
                <c:pt idx="1">
                  <c:v>78.89</c:v>
                </c:pt>
                <c:pt idx="2">
                  <c:v>79.709999999999994</c:v>
                </c:pt>
                <c:pt idx="3">
                  <c:v>79.33</c:v>
                </c:pt>
                <c:pt idx="4">
                  <c:v>71.37</c:v>
                </c:pt>
              </c:numCache>
            </c:numRef>
          </c:val>
          <c:extLst>
            <c:ext xmlns:c16="http://schemas.microsoft.com/office/drawing/2014/chart" uri="{C3380CC4-5D6E-409C-BE32-E72D297353CC}">
              <c16:uniqueId val="{00000000-BE92-4E58-8703-B8ADD2C934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BE92-4E58-8703-B8ADD2C934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F-4A98-813D-D2500BFC957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F-4A98-813D-D2500BFC957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1-44C7-B711-D9582CFB8C6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1-44C7-B711-D9582CFB8C6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C-40ED-B0CF-FCA5B026634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C-40ED-B0CF-FCA5B026634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9-4C51-9A41-C426E13F146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9-4C51-9A41-C426E13F146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1400.02</c:v>
                </c:pt>
                <c:pt idx="1">
                  <c:v>1371.72</c:v>
                </c:pt>
                <c:pt idx="2">
                  <c:v>1314.39</c:v>
                </c:pt>
                <c:pt idx="3">
                  <c:v>1195.1400000000001</c:v>
                </c:pt>
                <c:pt idx="4">
                  <c:v>1251.01</c:v>
                </c:pt>
              </c:numCache>
            </c:numRef>
          </c:val>
          <c:extLst>
            <c:ext xmlns:c16="http://schemas.microsoft.com/office/drawing/2014/chart" uri="{C3380CC4-5D6E-409C-BE32-E72D297353CC}">
              <c16:uniqueId val="{00000000-5490-4E7F-8D1A-4254CEC566E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5490-4E7F-8D1A-4254CEC566E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55.13</c:v>
                </c:pt>
                <c:pt idx="1">
                  <c:v>48.28</c:v>
                </c:pt>
                <c:pt idx="2">
                  <c:v>46.48</c:v>
                </c:pt>
                <c:pt idx="3">
                  <c:v>45.65</c:v>
                </c:pt>
                <c:pt idx="4">
                  <c:v>48.35</c:v>
                </c:pt>
              </c:numCache>
            </c:numRef>
          </c:val>
          <c:extLst>
            <c:ext xmlns:c16="http://schemas.microsoft.com/office/drawing/2014/chart" uri="{C3380CC4-5D6E-409C-BE32-E72D297353CC}">
              <c16:uniqueId val="{00000000-B008-4533-BBFF-D66EF6013C2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B008-4533-BBFF-D66EF6013C2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394.63</c:v>
                </c:pt>
                <c:pt idx="1">
                  <c:v>456.69</c:v>
                </c:pt>
                <c:pt idx="2">
                  <c:v>480.77</c:v>
                </c:pt>
                <c:pt idx="3">
                  <c:v>493.99</c:v>
                </c:pt>
                <c:pt idx="4">
                  <c:v>446.99</c:v>
                </c:pt>
              </c:numCache>
            </c:numRef>
          </c:val>
          <c:extLst>
            <c:ext xmlns:c16="http://schemas.microsoft.com/office/drawing/2014/chart" uri="{C3380CC4-5D6E-409C-BE32-E72D297353CC}">
              <c16:uniqueId val="{00000000-3968-47E4-B497-6FD8FA40C04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968-47E4-B497-6FD8FA40C04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美郷町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4353</v>
      </c>
      <c r="AM8" s="60"/>
      <c r="AN8" s="60"/>
      <c r="AO8" s="60"/>
      <c r="AP8" s="60"/>
      <c r="AQ8" s="60"/>
      <c r="AR8" s="60"/>
      <c r="AS8" s="60"/>
      <c r="AT8" s="36">
        <f>データ!$S$6</f>
        <v>282.92</v>
      </c>
      <c r="AU8" s="36"/>
      <c r="AV8" s="36"/>
      <c r="AW8" s="36"/>
      <c r="AX8" s="36"/>
      <c r="AY8" s="36"/>
      <c r="AZ8" s="36"/>
      <c r="BA8" s="36"/>
      <c r="BB8" s="36">
        <f>データ!$T$6</f>
        <v>15.39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81.430000000000007</v>
      </c>
      <c r="Q10" s="36"/>
      <c r="R10" s="36"/>
      <c r="S10" s="36"/>
      <c r="T10" s="36"/>
      <c r="U10" s="36"/>
      <c r="V10" s="36"/>
      <c r="W10" s="60">
        <f>データ!$Q$6</f>
        <v>4000</v>
      </c>
      <c r="X10" s="60"/>
      <c r="Y10" s="60"/>
      <c r="Z10" s="60"/>
      <c r="AA10" s="60"/>
      <c r="AB10" s="60"/>
      <c r="AC10" s="60"/>
      <c r="AD10" s="2"/>
      <c r="AE10" s="2"/>
      <c r="AF10" s="2"/>
      <c r="AG10" s="2"/>
      <c r="AH10" s="2"/>
      <c r="AI10" s="2"/>
      <c r="AJ10" s="2"/>
      <c r="AK10" s="2"/>
      <c r="AL10" s="60">
        <f>データ!$U$6</f>
        <v>3513</v>
      </c>
      <c r="AM10" s="60"/>
      <c r="AN10" s="60"/>
      <c r="AO10" s="60"/>
      <c r="AP10" s="60"/>
      <c r="AQ10" s="60"/>
      <c r="AR10" s="60"/>
      <c r="AS10" s="60"/>
      <c r="AT10" s="36">
        <f>データ!$V$6</f>
        <v>17.54</v>
      </c>
      <c r="AU10" s="36"/>
      <c r="AV10" s="36"/>
      <c r="AW10" s="36"/>
      <c r="AX10" s="36"/>
      <c r="AY10" s="36"/>
      <c r="AZ10" s="36"/>
      <c r="BA10" s="36"/>
      <c r="BB10" s="36">
        <f>データ!$W$6</f>
        <v>200.29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byrasijD8ViyyW1MFoihbQfjTcxwokXU7dElJbzLREgcrCfukzUOmm6DKeMmaFUgWQ6v/MP2Dz7bH9edBFqWg==" saltValue="O6mcvVvbkJUadSEUjqtq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324485</v>
      </c>
      <c r="D6" s="20">
        <f t="shared" si="3"/>
        <v>47</v>
      </c>
      <c r="E6" s="20">
        <f t="shared" si="3"/>
        <v>1</v>
      </c>
      <c r="F6" s="20">
        <f t="shared" si="3"/>
        <v>0</v>
      </c>
      <c r="G6" s="20">
        <f t="shared" si="3"/>
        <v>0</v>
      </c>
      <c r="H6" s="20" t="str">
        <f t="shared" si="3"/>
        <v>島根県　美郷町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81.430000000000007</v>
      </c>
      <c r="Q6" s="21">
        <f t="shared" si="3"/>
        <v>4000</v>
      </c>
      <c r="R6" s="21">
        <f t="shared" si="3"/>
        <v>4353</v>
      </c>
      <c r="S6" s="21">
        <f t="shared" si="3"/>
        <v>282.92</v>
      </c>
      <c r="T6" s="21">
        <f t="shared" si="3"/>
        <v>15.39</v>
      </c>
      <c r="U6" s="21">
        <f t="shared" si="3"/>
        <v>3513</v>
      </c>
      <c r="V6" s="21">
        <f t="shared" si="3"/>
        <v>17.54</v>
      </c>
      <c r="W6" s="21">
        <f t="shared" si="3"/>
        <v>200.29</v>
      </c>
      <c r="X6" s="22">
        <f>IF(X7="",NA(),X7)</f>
        <v>76.540000000000006</v>
      </c>
      <c r="Y6" s="22">
        <f t="shared" ref="Y6:AG6" si="4">IF(Y7="",NA(),Y7)</f>
        <v>78.89</v>
      </c>
      <c r="Z6" s="22">
        <f t="shared" si="4"/>
        <v>79.709999999999994</v>
      </c>
      <c r="AA6" s="22">
        <f t="shared" si="4"/>
        <v>79.33</v>
      </c>
      <c r="AB6" s="22">
        <f t="shared" si="4"/>
        <v>71.37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1400.02</v>
      </c>
      <c r="BF6" s="22">
        <f t="shared" ref="BF6:BN6" si="7">IF(BF7="",NA(),BF7)</f>
        <v>1371.72</v>
      </c>
      <c r="BG6" s="22">
        <f t="shared" si="7"/>
        <v>1314.39</v>
      </c>
      <c r="BH6" s="22">
        <f t="shared" si="7"/>
        <v>1195.1400000000001</v>
      </c>
      <c r="BI6" s="22">
        <f t="shared" si="7"/>
        <v>1251.01</v>
      </c>
      <c r="BJ6" s="22">
        <f t="shared" si="7"/>
        <v>1061.58</v>
      </c>
      <c r="BK6" s="22">
        <f t="shared" si="7"/>
        <v>1007.7</v>
      </c>
      <c r="BL6" s="22">
        <f t="shared" si="7"/>
        <v>1018.52</v>
      </c>
      <c r="BM6" s="22">
        <f t="shared" si="7"/>
        <v>949.61</v>
      </c>
      <c r="BN6" s="22">
        <f t="shared" si="7"/>
        <v>918.84</v>
      </c>
      <c r="BO6" s="21" t="str">
        <f>IF(BO7="","",IF(BO7="-","【-】","【"&amp;SUBSTITUTE(TEXT(BO7,"#,##0.00"),"-","△")&amp;"】"))</f>
        <v>【940.88】</v>
      </c>
      <c r="BP6" s="22">
        <f>IF(BP7="",NA(),BP7)</f>
        <v>55.13</v>
      </c>
      <c r="BQ6" s="22">
        <f t="shared" ref="BQ6:BY6" si="8">IF(BQ7="",NA(),BQ7)</f>
        <v>48.28</v>
      </c>
      <c r="BR6" s="22">
        <f t="shared" si="8"/>
        <v>46.48</v>
      </c>
      <c r="BS6" s="22">
        <f t="shared" si="8"/>
        <v>45.65</v>
      </c>
      <c r="BT6" s="22">
        <f t="shared" si="8"/>
        <v>48.35</v>
      </c>
      <c r="BU6" s="22">
        <f t="shared" si="8"/>
        <v>58.52</v>
      </c>
      <c r="BV6" s="22">
        <f t="shared" si="8"/>
        <v>59.22</v>
      </c>
      <c r="BW6" s="22">
        <f t="shared" si="8"/>
        <v>58.79</v>
      </c>
      <c r="BX6" s="22">
        <f t="shared" si="8"/>
        <v>58.41</v>
      </c>
      <c r="BY6" s="22">
        <f t="shared" si="8"/>
        <v>58.27</v>
      </c>
      <c r="BZ6" s="21" t="str">
        <f>IF(BZ7="","",IF(BZ7="-","【-】","【"&amp;SUBSTITUTE(TEXT(BZ7,"#,##0.00"),"-","△")&amp;"】"))</f>
        <v>【54.59】</v>
      </c>
      <c r="CA6" s="22">
        <f>IF(CA7="",NA(),CA7)</f>
        <v>394.63</v>
      </c>
      <c r="CB6" s="22">
        <f t="shared" ref="CB6:CJ6" si="9">IF(CB7="",NA(),CB7)</f>
        <v>456.69</v>
      </c>
      <c r="CC6" s="22">
        <f t="shared" si="9"/>
        <v>480.77</v>
      </c>
      <c r="CD6" s="22">
        <f t="shared" si="9"/>
        <v>493.99</v>
      </c>
      <c r="CE6" s="22">
        <f t="shared" si="9"/>
        <v>446.99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57.55</v>
      </c>
      <c r="CM6" s="22">
        <f t="shared" ref="CM6:CU6" si="10">IF(CM7="",NA(),CM7)</f>
        <v>46.77</v>
      </c>
      <c r="CN6" s="22">
        <f t="shared" si="10"/>
        <v>48.26</v>
      </c>
      <c r="CO6" s="22">
        <f t="shared" si="10"/>
        <v>50.97</v>
      </c>
      <c r="CP6" s="22">
        <f t="shared" si="10"/>
        <v>54.29</v>
      </c>
      <c r="CQ6" s="22">
        <f t="shared" si="10"/>
        <v>57.3</v>
      </c>
      <c r="CR6" s="22">
        <f t="shared" si="10"/>
        <v>56.76</v>
      </c>
      <c r="CS6" s="22">
        <f t="shared" si="10"/>
        <v>56.04</v>
      </c>
      <c r="CT6" s="22">
        <f t="shared" si="10"/>
        <v>58.52</v>
      </c>
      <c r="CU6" s="22">
        <f t="shared" si="10"/>
        <v>58.88</v>
      </c>
      <c r="CV6" s="21" t="str">
        <f>IF(CV7="","",IF(CV7="-","【-】","【"&amp;SUBSTITUTE(TEXT(CV7,"#,##0.00"),"-","△")&amp;"】"))</f>
        <v>【56.42】</v>
      </c>
      <c r="CW6" s="22">
        <f>IF(CW7="",NA(),CW7)</f>
        <v>65.239999999999995</v>
      </c>
      <c r="CX6" s="22">
        <f t="shared" ref="CX6:DF6" si="11">IF(CX7="",NA(),CX7)</f>
        <v>76.010000000000005</v>
      </c>
      <c r="CY6" s="22">
        <f t="shared" si="11"/>
        <v>72.62</v>
      </c>
      <c r="CZ6" s="22">
        <f t="shared" si="11"/>
        <v>69.56</v>
      </c>
      <c r="DA6" s="22">
        <f t="shared" si="11"/>
        <v>64.67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0.56000000000000005</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324485</v>
      </c>
      <c r="D7" s="24">
        <v>47</v>
      </c>
      <c r="E7" s="24">
        <v>1</v>
      </c>
      <c r="F7" s="24">
        <v>0</v>
      </c>
      <c r="G7" s="24">
        <v>0</v>
      </c>
      <c r="H7" s="24" t="s">
        <v>96</v>
      </c>
      <c r="I7" s="24" t="s">
        <v>97</v>
      </c>
      <c r="J7" s="24" t="s">
        <v>98</v>
      </c>
      <c r="K7" s="24" t="s">
        <v>99</v>
      </c>
      <c r="L7" s="24" t="s">
        <v>100</v>
      </c>
      <c r="M7" s="24" t="s">
        <v>101</v>
      </c>
      <c r="N7" s="25" t="s">
        <v>102</v>
      </c>
      <c r="O7" s="25" t="s">
        <v>103</v>
      </c>
      <c r="P7" s="25">
        <v>81.430000000000007</v>
      </c>
      <c r="Q7" s="25">
        <v>4000</v>
      </c>
      <c r="R7" s="25">
        <v>4353</v>
      </c>
      <c r="S7" s="25">
        <v>282.92</v>
      </c>
      <c r="T7" s="25">
        <v>15.39</v>
      </c>
      <c r="U7" s="25">
        <v>3513</v>
      </c>
      <c r="V7" s="25">
        <v>17.54</v>
      </c>
      <c r="W7" s="25">
        <v>200.29</v>
      </c>
      <c r="X7" s="25">
        <v>76.540000000000006</v>
      </c>
      <c r="Y7" s="25">
        <v>78.89</v>
      </c>
      <c r="Z7" s="25">
        <v>79.709999999999994</v>
      </c>
      <c r="AA7" s="25">
        <v>79.33</v>
      </c>
      <c r="AB7" s="25">
        <v>71.37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1400.02</v>
      </c>
      <c r="BF7" s="25">
        <v>1371.72</v>
      </c>
      <c r="BG7" s="25">
        <v>1314.39</v>
      </c>
      <c r="BH7" s="25">
        <v>1195.1400000000001</v>
      </c>
      <c r="BI7" s="25">
        <v>1251.01</v>
      </c>
      <c r="BJ7" s="25">
        <v>1061.58</v>
      </c>
      <c r="BK7" s="25">
        <v>1007.7</v>
      </c>
      <c r="BL7" s="25">
        <v>1018.52</v>
      </c>
      <c r="BM7" s="25">
        <v>949.61</v>
      </c>
      <c r="BN7" s="25">
        <v>918.84</v>
      </c>
      <c r="BO7" s="25">
        <v>940.88</v>
      </c>
      <c r="BP7" s="25">
        <v>55.13</v>
      </c>
      <c r="BQ7" s="25">
        <v>48.28</v>
      </c>
      <c r="BR7" s="25">
        <v>46.48</v>
      </c>
      <c r="BS7" s="25">
        <v>45.65</v>
      </c>
      <c r="BT7" s="25">
        <v>48.35</v>
      </c>
      <c r="BU7" s="25">
        <v>58.52</v>
      </c>
      <c r="BV7" s="25">
        <v>59.22</v>
      </c>
      <c r="BW7" s="25">
        <v>58.79</v>
      </c>
      <c r="BX7" s="25">
        <v>58.41</v>
      </c>
      <c r="BY7" s="25">
        <v>58.27</v>
      </c>
      <c r="BZ7" s="25">
        <v>54.59</v>
      </c>
      <c r="CA7" s="25">
        <v>394.63</v>
      </c>
      <c r="CB7" s="25">
        <v>456.69</v>
      </c>
      <c r="CC7" s="25">
        <v>480.77</v>
      </c>
      <c r="CD7" s="25">
        <v>493.99</v>
      </c>
      <c r="CE7" s="25">
        <v>446.99</v>
      </c>
      <c r="CF7" s="25">
        <v>296.3</v>
      </c>
      <c r="CG7" s="25">
        <v>292.89999999999998</v>
      </c>
      <c r="CH7" s="25">
        <v>298.25</v>
      </c>
      <c r="CI7" s="25">
        <v>303.27999999999997</v>
      </c>
      <c r="CJ7" s="25">
        <v>303.81</v>
      </c>
      <c r="CK7" s="25">
        <v>301.2</v>
      </c>
      <c r="CL7" s="25">
        <v>57.55</v>
      </c>
      <c r="CM7" s="25">
        <v>46.77</v>
      </c>
      <c r="CN7" s="25">
        <v>48.26</v>
      </c>
      <c r="CO7" s="25">
        <v>50.97</v>
      </c>
      <c r="CP7" s="25">
        <v>54.29</v>
      </c>
      <c r="CQ7" s="25">
        <v>57.3</v>
      </c>
      <c r="CR7" s="25">
        <v>56.76</v>
      </c>
      <c r="CS7" s="25">
        <v>56.04</v>
      </c>
      <c r="CT7" s="25">
        <v>58.52</v>
      </c>
      <c r="CU7" s="25">
        <v>58.88</v>
      </c>
      <c r="CV7" s="25">
        <v>56.42</v>
      </c>
      <c r="CW7" s="25">
        <v>65.239999999999995</v>
      </c>
      <c r="CX7" s="25">
        <v>76.010000000000005</v>
      </c>
      <c r="CY7" s="25">
        <v>72.62</v>
      </c>
      <c r="CZ7" s="25">
        <v>69.56</v>
      </c>
      <c r="DA7" s="25">
        <v>64.67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0.56000000000000005</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2023-02-11T03:00:36Z</cp:lastPrinted>
  <dcterms:created xsi:type="dcterms:W3CDTF">2022-12-01T01:11:02Z</dcterms:created>
  <dcterms:modified xsi:type="dcterms:W3CDTF">2023-02-11T03:02:58Z</dcterms:modified>
  <cp:category/>
</cp:coreProperties>
</file>