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kawamoto-l.local\FolderRedirect$\kw249\Desktop\"/>
    </mc:Choice>
  </mc:AlternateContent>
  <workbookProtection workbookAlgorithmName="SHA-512" workbookHashValue="7yGssQ2L3RmvRFf6DVoyvizdUCWuMqFSH7PS5HRCOUomTlu/7ITMaIKnLZxJPwO6Z4J16sIXlGnNsU8MF2oM9g==" workbookSaltValue="d3fDuoqF3caavEBFPLxE1w==" workbookSpinCount="100000" lockStructure="1"/>
  <bookViews>
    <workbookView xWindow="0" yWindow="0" windowWidth="23040" windowHeight="898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<sst xmlns="http://schemas.openxmlformats.org/spreadsheetml/2006/main" count="236" uniqueCount="119">
  <si>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</si>
  <si>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</si>
  <si>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</si>
  <si>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</si>
  <si>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</si>
  <si>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</si>
  <si>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</si>
  <si>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</si>
  <si>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</si>
  <si>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</si>
  <si>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</si>
  <si>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</si>
  <si>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</si>
  <si>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</si>
  <si>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</si>
  <si>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</si>
  <si>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</si>
  <si>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</si>
  <si>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</si>
  <si>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</si>
  <si>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</si>
  <si>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</si>
  <si>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</si>
  <si>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</si>
  <si>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</si>
  <si>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</si>
  <si>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</si>
  <si>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</si>
  <si>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</si>
  <si>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</si>
  <si>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</si>
  <si>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</si>
  <si>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</si>
  <si>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</si>
  <si>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</si>
  <si>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</si>
  <si>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</si>
  <si>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</si>
  <si>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</si>
  <si>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</si>
  <si>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</si>
  <si>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</si>
  <si>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</si>
  <si>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</si>
  <si>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</si>
  <si>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</si>
  <si>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</si>
  <si>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</si>
  <si>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</si>
  <si>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</si>
  <si>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</si>
  <si>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</si>
  <si>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</si>
  <si>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</si>
  <si>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</si>
  <si>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</si>
  <si>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</si>
  <si>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</si>
  <si>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</si>
  <si>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</si>
  <si>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</si>
  <si>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</si>
  <si>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</si>
  <si>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</si>
  <si>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</si>
  <si>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</si>
  <si>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</si>
  <si>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</si>
  <si>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</si>
  <si>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</si>
  <si>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</si>
  <si>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</si>
  <si>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</si>
  <si>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</si>
  <si>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</si>
  <si>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</si>
  <si>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</si>
  <si>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</si>
  <si>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</si>
  <si>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</si>
  <si>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</si>
  <si>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</si>
  <si>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</si>
  <si>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</si>
  <si>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</si>
  <si>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</si>
  <si>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</si>
  <si>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</si>
  <si>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</si>
  <si>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</si>
  <si>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</si>
  <si>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</si>
  <si>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</si>
  <si>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</si>
  <si>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</si>
  <si>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</si>
  <si>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</si>
  <si>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</si>
  <si>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</si>
  <si>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</si>
  <si>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</si>
  <si>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</si>
  <si>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</si>
  <si>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</si>
  <si>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</si>
  <si>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</si>
  <si>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</si>
  <si>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</si>
  <si>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</si>
  <si>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</si>
  <si>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</si>
  <si>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</si>
  <si>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</si>
  <si>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</si>
  <si>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</si>
  <si>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</si>
  <si>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現在、施設稼働から２０年が経過しているが、管路については特に問題は生じていない。
　今後、施設の機能診断を実施予定としており、計画的な機器等の更新が必要である。
　</t>
    <rPh sb="1" eb="3">
      <t>ゲンザイ</t>
    </rPh>
    <rPh sb="4" eb="6">
      <t>シセツ</t>
    </rPh>
    <rPh sb="6" eb="8">
      <t>カドウ</t>
    </rPh>
    <rPh sb="12" eb="13">
      <t>ネン</t>
    </rPh>
    <rPh sb="14" eb="16">
      <t>ケイカ</t>
    </rPh>
    <rPh sb="22" eb="24">
      <t>カンロ</t>
    </rPh>
    <rPh sb="29" eb="30">
      <t>トク</t>
    </rPh>
    <rPh sb="31" eb="33">
      <t>モンダイ</t>
    </rPh>
    <rPh sb="34" eb="35">
      <t>ショウ</t>
    </rPh>
    <rPh sb="43" eb="45">
      <t>コンゴ</t>
    </rPh>
    <rPh sb="46" eb="48">
      <t>シセツ</t>
    </rPh>
    <rPh sb="49" eb="51">
      <t>キノウ</t>
    </rPh>
    <rPh sb="51" eb="53">
      <t>シンダン</t>
    </rPh>
    <rPh sb="54" eb="56">
      <t>ジッシ</t>
    </rPh>
    <rPh sb="56" eb="58">
      <t>ヨテイ</t>
    </rPh>
    <rPh sb="64" eb="67">
      <t>ケイカクテキ</t>
    </rPh>
    <rPh sb="68" eb="70">
      <t>キキ</t>
    </rPh>
    <rPh sb="70" eb="71">
      <t>トウ</t>
    </rPh>
    <rPh sb="72" eb="74">
      <t>コウシン</t>
    </rPh>
    <rPh sb="75" eb="77">
      <t>ヒツヨウ</t>
    </rPh>
    <phoneticPr fontId="4"/>
  </si>
  <si>
    <t>　概ね、健全な管理運営の状況であるが、今後の施設更新に向け、適正な更新計画を実施していく必要がある。</t>
    <rPh sb="1" eb="2">
      <t>オオム</t>
    </rPh>
    <rPh sb="4" eb="6">
      <t>ケンゼン</t>
    </rPh>
    <rPh sb="7" eb="9">
      <t>カンリ</t>
    </rPh>
    <rPh sb="9" eb="11">
      <t>ウンエイ</t>
    </rPh>
    <rPh sb="12" eb="14">
      <t>ジョウキョウ</t>
    </rPh>
    <rPh sb="19" eb="21">
      <t>コンゴ</t>
    </rPh>
    <rPh sb="22" eb="24">
      <t>シセツ</t>
    </rPh>
    <rPh sb="24" eb="26">
      <t>コウシン</t>
    </rPh>
    <rPh sb="27" eb="28">
      <t>ム</t>
    </rPh>
    <rPh sb="30" eb="32">
      <t>テキセイ</t>
    </rPh>
    <rPh sb="33" eb="35">
      <t>コウシン</t>
    </rPh>
    <rPh sb="35" eb="37">
      <t>ケイカク</t>
    </rPh>
    <rPh sb="38" eb="40">
      <t>ジッシ</t>
    </rPh>
    <rPh sb="44" eb="46">
      <t>ヒツヨウ</t>
    </rPh>
    <phoneticPr fontId="4"/>
  </si>
  <si>
    <t>　収益的収支比率については、公会計移行に伴う業務委託費の増加により総費用が大きくなったことから、昨年度より比率が低下している。
　類似団体に比べ、経費回収率は高く汚水処理原価については低い状況であり、現状では健全な経営である。
　施設稼働率については、横ばい状態であるが、稼働率としては低い状況である。
　水洗化率は類似団体よりも高いが横ばい状態である。</t>
    <rPh sb="1" eb="8">
      <t>シュウエキテキシュウシヒリツ</t>
    </rPh>
    <rPh sb="14" eb="17">
      <t>コウカイケイ</t>
    </rPh>
    <rPh sb="17" eb="19">
      <t>イコウ</t>
    </rPh>
    <rPh sb="20" eb="21">
      <t>トモナ</t>
    </rPh>
    <rPh sb="22" eb="24">
      <t>ギョウム</t>
    </rPh>
    <rPh sb="24" eb="27">
      <t>イタクヒ</t>
    </rPh>
    <rPh sb="28" eb="30">
      <t>ゾウカ</t>
    </rPh>
    <rPh sb="33" eb="36">
      <t>ソウヒヨウ</t>
    </rPh>
    <rPh sb="37" eb="38">
      <t>オオ</t>
    </rPh>
    <rPh sb="48" eb="51">
      <t>サクネンド</t>
    </rPh>
    <rPh sb="53" eb="55">
      <t>ヒリツ</t>
    </rPh>
    <rPh sb="56" eb="58">
      <t>テイカ</t>
    </rPh>
    <rPh sb="65" eb="69">
      <t>ルイジダンタイ</t>
    </rPh>
    <rPh sb="70" eb="71">
      <t>クラ</t>
    </rPh>
    <rPh sb="73" eb="75">
      <t>ケイヒ</t>
    </rPh>
    <rPh sb="75" eb="78">
      <t>カイシュウリツ</t>
    </rPh>
    <rPh sb="79" eb="80">
      <t>タカ</t>
    </rPh>
    <rPh sb="81" eb="83">
      <t>オスイ</t>
    </rPh>
    <rPh sb="83" eb="85">
      <t>ショリ</t>
    </rPh>
    <rPh sb="85" eb="87">
      <t>ゲンカ</t>
    </rPh>
    <rPh sb="92" eb="93">
      <t>ヒク</t>
    </rPh>
    <rPh sb="94" eb="96">
      <t>ジョウキョウ</t>
    </rPh>
    <rPh sb="100" eb="102">
      <t>ゲンジョウ</t>
    </rPh>
    <rPh sb="104" eb="106">
      <t>ケンゼン</t>
    </rPh>
    <rPh sb="107" eb="109">
      <t>ケイエイ</t>
    </rPh>
    <rPh sb="115" eb="117">
      <t>シセツ</t>
    </rPh>
    <rPh sb="117" eb="120">
      <t>カドウリツ</t>
    </rPh>
    <rPh sb="126" eb="127">
      <t>ヨコ</t>
    </rPh>
    <rPh sb="129" eb="131">
      <t>ジョウタイ</t>
    </rPh>
    <rPh sb="136" eb="139">
      <t>カドウリツ</t>
    </rPh>
    <rPh sb="143" eb="144">
      <t>ヒク</t>
    </rPh>
    <rPh sb="145" eb="147">
      <t>ジョウキョウ</t>
    </rPh>
    <rPh sb="153" eb="156">
      <t>スイセンカ</t>
    </rPh>
    <rPh sb="156" eb="157">
      <t>リツ</t>
    </rPh>
    <rPh sb="158" eb="162">
      <t>ルイジダンタイ</t>
    </rPh>
    <rPh sb="165" eb="166">
      <t>タカ</t>
    </rPh>
    <rPh sb="168" eb="169">
      <t>ヨコ</t>
    </rPh>
    <rPh sb="171" eb="173">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</si>
</sst>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C-49DF-8481-DD84CCBF93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2DC-49DF-8481-DD84CCBF93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52.72</c:v>
                </c:pt>
                <c:pt idx="1">
                  <c:v>59.24</c:v>
                </c:pt>
                <c:pt idx="2">
                  <c:v>54.89</c:v>
                </c:pt>
                <c:pt idx="3">
                  <c:v>58.15</c:v>
                </c:pt>
                <c:pt idx="4">
                  <c:v>57.07</c:v>
                </c:pt>
              </c:numCache>
            </c:numRef>
          </c:val>
          <c:extLst>
            <c:ext xmlns:c16="http://schemas.microsoft.com/office/drawing/2014/chart" uri="{C3380CC4-5D6E-409C-BE32-E72D297353CC}">
              <c16:uniqueId val="{00000000-9EA4-4E06-AD42-8B5E30A3F5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EA4-4E06-AD42-8B5E30A3F5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78.13</c:v>
                </c:pt>
                <c:pt idx="1">
                  <c:v>93.76</c:v>
                </c:pt>
                <c:pt idx="2">
                  <c:v>88.28</c:v>
                </c:pt>
                <c:pt idx="3">
                  <c:v>87.69</c:v>
                </c:pt>
                <c:pt idx="4">
                  <c:v>89.77</c:v>
                </c:pt>
              </c:numCache>
            </c:numRef>
          </c:val>
          <c:extLst>
            <c:ext xmlns:c16="http://schemas.microsoft.com/office/drawing/2014/chart" uri="{C3380CC4-5D6E-409C-BE32-E72D297353CC}">
              <c16:uniqueId val="{00000000-704D-49BB-BEED-9885992568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04D-49BB-BEED-9885992568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105.1</c:v>
                </c:pt>
                <c:pt idx="1">
                  <c:v>110.67</c:v>
                </c:pt>
                <c:pt idx="2">
                  <c:v>100</c:v>
                </c:pt>
                <c:pt idx="3">
                  <c:v>93.1</c:v>
                </c:pt>
                <c:pt idx="4">
                  <c:v>86.28</c:v>
                </c:pt>
              </c:numCache>
            </c:numRef>
          </c:val>
          <c:extLst>
            <c:ext xmlns:c16="http://schemas.microsoft.com/office/drawing/2014/chart" uri="{C3380CC4-5D6E-409C-BE32-E72D297353CC}">
              <c16:uniqueId val="{00000000-1345-4AC9-BA5A-9E2009278C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5-4AC9-BA5A-9E2009278C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7-49A4-AF3C-2AE9BD8094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7-49A4-AF3C-2AE9BD8094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3-45ED-A1A8-04843C7C8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3-45ED-A1A8-04843C7C8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2-4CF8-A27E-557B5CF945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2-4CF8-A27E-557B5CF945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DE-4432-96B7-FF9977EC4C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E-4432-96B7-FF9977EC4C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80-4BD3-8001-110909C6AF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280-4BD3-8001-110909C6AF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109.86</c:v>
                </c:pt>
                <c:pt idx="1">
                  <c:v>106.44</c:v>
                </c:pt>
                <c:pt idx="2">
                  <c:v>113.14</c:v>
                </c:pt>
                <c:pt idx="3">
                  <c:v>114.37</c:v>
                </c:pt>
                <c:pt idx="4">
                  <c:v>106.06</c:v>
                </c:pt>
              </c:numCache>
            </c:numRef>
          </c:val>
          <c:extLst>
            <c:ext xmlns:c16="http://schemas.microsoft.com/office/drawing/2014/chart" uri="{C3380CC4-5D6E-409C-BE32-E72D297353CC}">
              <c16:uniqueId val="{00000000-DE68-44B8-9C1E-08B6C2498E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DE68-44B8-9C1E-08B6C2498E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209.31</c:v>
                </c:pt>
                <c:pt idx="1">
                  <c:v>202.81</c:v>
                </c:pt>
                <c:pt idx="2">
                  <c:v>194.53</c:v>
                </c:pt>
                <c:pt idx="3">
                  <c:v>185.93</c:v>
                </c:pt>
                <c:pt idx="4">
                  <c:v>191.86</c:v>
                </c:pt>
              </c:numCache>
            </c:numRef>
          </c:val>
          <c:extLst>
            <c:ext xmlns:c16="http://schemas.microsoft.com/office/drawing/2014/chart" uri="{C3380CC4-5D6E-409C-BE32-E72D297353CC}">
              <c16:uniqueId val="{00000000-4AA0-49EC-B1C4-53D400BF2C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AA0-49EC-B1C4-53D400BF2C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島根県　川本町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3162</v>
      </c>
      <c r="AM8" s="46"/>
      <c r="AN8" s="46"/>
      <c r="AO8" s="46"/>
      <c r="AP8" s="46"/>
      <c r="AQ8" s="46"/>
      <c r="AR8" s="46"/>
      <c r="AS8" s="46"/>
      <c r="AT8" s="45">
        <f>データ!T6</f>
        <v>106.43</v>
      </c>
      <c r="AU8" s="45"/>
      <c r="AV8" s="45"/>
      <c r="AW8" s="45"/>
      <c r="AX8" s="45"/>
      <c r="AY8" s="45"/>
      <c r="AZ8" s="45"/>
      <c r="BA8" s="45"/>
      <c r="BB8" s="45">
        <f>データ!U6</f>
        <v>29.71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12.76</v>
      </c>
      <c r="Q10" s="45"/>
      <c r="R10" s="45"/>
      <c r="S10" s="45"/>
      <c r="T10" s="45"/>
      <c r="U10" s="45"/>
      <c r="V10" s="45"/>
      <c r="W10" s="45">
        <f>データ!Q6</f>
        <v>100</v>
      </c>
      <c r="X10" s="45"/>
      <c r="Y10" s="45"/>
      <c r="Z10" s="45"/>
      <c r="AA10" s="45"/>
      <c r="AB10" s="45"/>
      <c r="AC10" s="45"/>
      <c r="AD10" s="46">
        <f>データ!R6</f>
        <v>4090</v>
      </c>
      <c r="AE10" s="46"/>
      <c r="AF10" s="46"/>
      <c r="AG10" s="46"/>
      <c r="AH10" s="46"/>
      <c r="AI10" s="46"/>
      <c r="AJ10" s="46"/>
      <c r="AK10" s="2"/>
      <c r="AL10" s="46">
        <f>データ!V6</f>
        <v>391</v>
      </c>
      <c r="AM10" s="46"/>
      <c r="AN10" s="46"/>
      <c r="AO10" s="46"/>
      <c r="AP10" s="46"/>
      <c r="AQ10" s="46"/>
      <c r="AR10" s="46"/>
      <c r="AS10" s="46"/>
      <c r="AT10" s="45">
        <f>データ!W6</f>
        <v>0.22</v>
      </c>
      <c r="AU10" s="45"/>
      <c r="AV10" s="45"/>
      <c r="AW10" s="45"/>
      <c r="AX10" s="45"/>
      <c r="AY10" s="45"/>
      <c r="AZ10" s="45"/>
      <c r="BA10" s="45"/>
      <c r="BB10" s="45">
        <f>データ!X6</f>
        <v>1777.27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NHu2Bo+mC2wqsACL10rlmXkjANvQu3lT0808lnV9JgcqbwLheKGTT+p9mz+Lcq5fziaNmX+CNkWprJCg0RIblw==" saltValue="dyYdixKhJKDodEtwmQT1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324418</v>
      </c>
      <c r="D6" s="19">
        <f t="shared" si="3"/>
        <v>47</v>
      </c>
      <c r="E6" s="19">
        <f t="shared" si="3"/>
        <v>17</v>
      </c>
      <c r="F6" s="19">
        <f t="shared" si="3"/>
        <v>5</v>
      </c>
      <c r="G6" s="19">
        <f t="shared" si="3"/>
        <v>0</v>
      </c>
      <c r="H6" s="19" t="str">
        <f t="shared" si="3"/>
        <v>島根県　川本町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12.76</v>
      </c>
      <c r="Q6" s="20">
        <f t="shared" si="3"/>
        <v>100</v>
      </c>
      <c r="R6" s="20">
        <f t="shared" si="3"/>
        <v>4090</v>
      </c>
      <c r="S6" s="20">
        <f t="shared" si="3"/>
        <v>3162</v>
      </c>
      <c r="T6" s="20">
        <f t="shared" si="3"/>
        <v>106.43</v>
      </c>
      <c r="U6" s="20">
        <f t="shared" si="3"/>
        <v>29.71</v>
      </c>
      <c r="V6" s="20">
        <f t="shared" si="3"/>
        <v>391</v>
      </c>
      <c r="W6" s="20">
        <f t="shared" si="3"/>
        <v>0.22</v>
      </c>
      <c r="X6" s="20">
        <f t="shared" si="3"/>
        <v>1777.27</v>
      </c>
      <c r="Y6" s="21">
        <f>IF(Y7="",NA(),Y7)</f>
        <v>105.1</v>
      </c>
      <c r="Z6" s="21">
        <f t="shared" ref="Z6:AH6" si="4">IF(Z7="",NA(),Z7)</f>
        <v>110.67</v>
      </c>
      <c r="AA6" s="21">
        <f t="shared" si="4"/>
        <v>100</v>
      </c>
      <c r="AB6" s="21">
        <f t="shared" si="4"/>
        <v>93.1</v>
      </c>
      <c r="AC6" s="21">
        <f t="shared" si="4"/>
        <v>86.28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109.86</v>
      </c>
      <c r="BR6" s="21">
        <f t="shared" ref="BR6:BZ6" si="8">IF(BR7="",NA(),BR7)</f>
        <v>106.44</v>
      </c>
      <c r="BS6" s="21">
        <f t="shared" si="8"/>
        <v>113.14</v>
      </c>
      <c r="BT6" s="21">
        <f t="shared" si="8"/>
        <v>114.37</v>
      </c>
      <c r="BU6" s="21">
        <f t="shared" si="8"/>
        <v>106.06</v>
      </c>
      <c r="BV6" s="21">
        <f t="shared" si="8"/>
        <v>59.8</v>
      </c>
      <c r="BW6" s="21">
        <f t="shared" si="8"/>
        <v>57.77</v>
      </c>
      <c r="BX6" s="21">
        <f t="shared" si="8"/>
        <v>57.31</v>
      </c>
      <c r="BY6" s="21">
        <f t="shared" si="8"/>
        <v>57.08</v>
      </c>
      <c r="BZ6" s="21">
        <f t="shared" si="8"/>
        <v>56.26</v>
      </c>
      <c r="CA6" s="20" t="str">
        <f>IF(CA7="","",IF(CA7="-","【-】","【"&amp;SUBSTITUTE(TEXT(CA7,"#,##0.00"),"-","△")&amp;"】"))</f>
        <v>【60.65】</v>
      </c>
      <c r="CB6" s="21">
        <f>IF(CB7="",NA(),CB7)</f>
        <v>209.31</v>
      </c>
      <c r="CC6" s="21">
        <f t="shared" ref="CC6:CK6" si="9">IF(CC7="",NA(),CC7)</f>
        <v>202.81</v>
      </c>
      <c r="CD6" s="21">
        <f t="shared" si="9"/>
        <v>194.53</v>
      </c>
      <c r="CE6" s="21">
        <f t="shared" si="9"/>
        <v>185.93</v>
      </c>
      <c r="CF6" s="21">
        <f t="shared" si="9"/>
        <v>191.86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52.72</v>
      </c>
      <c r="CN6" s="21">
        <f t="shared" ref="CN6:CV6" si="10">IF(CN7="",NA(),CN7)</f>
        <v>59.24</v>
      </c>
      <c r="CO6" s="21">
        <f t="shared" si="10"/>
        <v>54.89</v>
      </c>
      <c r="CP6" s="21">
        <f t="shared" si="10"/>
        <v>58.15</v>
      </c>
      <c r="CQ6" s="21">
        <f t="shared" si="10"/>
        <v>57.07</v>
      </c>
      <c r="CR6" s="21">
        <f t="shared" si="10"/>
        <v>51.75</v>
      </c>
      <c r="CS6" s="21">
        <f t="shared" si="10"/>
        <v>50.68</v>
      </c>
      <c r="CT6" s="21">
        <f t="shared" si="10"/>
        <v>50.14</v>
      </c>
      <c r="CU6" s="21">
        <f t="shared" si="10"/>
        <v>54.83</v>
      </c>
      <c r="CV6" s="21">
        <f t="shared" si="10"/>
        <v>66.53</v>
      </c>
      <c r="CW6" s="20" t="str">
        <f>IF(CW7="","",IF(CW7="-","【-】","【"&amp;SUBSTITUTE(TEXT(CW7,"#,##0.00"),"-","△")&amp;"】"))</f>
        <v>【61.14】</v>
      </c>
      <c r="CX6" s="21">
        <f>IF(CX7="",NA(),CX7)</f>
        <v>78.13</v>
      </c>
      <c r="CY6" s="21">
        <f t="shared" ref="CY6:DG6" si="11">IF(CY7="",NA(),CY7)</f>
        <v>93.76</v>
      </c>
      <c r="CZ6" s="21">
        <f t="shared" si="11"/>
        <v>88.28</v>
      </c>
      <c r="DA6" s="21">
        <f t="shared" si="11"/>
        <v>87.69</v>
      </c>
      <c r="DB6" s="21">
        <f t="shared" si="11"/>
        <v>89.77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324418</v>
      </c>
      <c r="D7" s="23">
        <v>47</v>
      </c>
      <c r="E7" s="23">
        <v>17</v>
      </c>
      <c r="F7" s="23">
        <v>5</v>
      </c>
      <c r="G7" s="23">
        <v>0</v>
      </c>
      <c r="H7" s="23" t="s">
        <v>98</v>
      </c>
      <c r="I7" s="23" t="s">
        <v>99</v>
      </c>
      <c r="J7" s="23" t="s">
        <v>100</v>
      </c>
      <c r="K7" s="23" t="s">
        <v>101</v>
      </c>
      <c r="L7" s="23" t="s">
        <v>102</v>
      </c>
      <c r="M7" s="23" t="s">
        <v>103</v>
      </c>
      <c r="N7" s="24" t="s">
        <v>104</v>
      </c>
      <c r="O7" s="24" t="s">
        <v>105</v>
      </c>
      <c r="P7" s="24">
        <v>12.76</v>
      </c>
      <c r="Q7" s="24">
        <v>100</v>
      </c>
      <c r="R7" s="24">
        <v>4090</v>
      </c>
      <c r="S7" s="24">
        <v>3162</v>
      </c>
      <c r="T7" s="24">
        <v>106.43</v>
      </c>
      <c r="U7" s="24">
        <v>29.71</v>
      </c>
      <c r="V7" s="24">
        <v>391</v>
      </c>
      <c r="W7" s="24">
        <v>0.22</v>
      </c>
      <c r="X7" s="24">
        <v>1777.27</v>
      </c>
      <c r="Y7" s="24">
        <v>105.1</v>
      </c>
      <c r="Z7" s="24">
        <v>110.67</v>
      </c>
      <c r="AA7" s="24">
        <v>100</v>
      </c>
      <c r="AB7" s="24">
        <v>93.1</v>
      </c>
      <c r="AC7" s="24">
        <v>86.28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109.86</v>
      </c>
      <c r="BR7" s="24">
        <v>106.44</v>
      </c>
      <c r="BS7" s="24">
        <v>113.14</v>
      </c>
      <c r="BT7" s="24">
        <v>114.37</v>
      </c>
      <c r="BU7" s="24">
        <v>106.06</v>
      </c>
      <c r="BV7" s="24">
        <v>59.8</v>
      </c>
      <c r="BW7" s="24">
        <v>57.77</v>
      </c>
      <c r="BX7" s="24">
        <v>57.31</v>
      </c>
      <c r="BY7" s="24">
        <v>57.08</v>
      </c>
      <c r="BZ7" s="24">
        <v>56.26</v>
      </c>
      <c r="CA7" s="24">
        <v>60.65</v>
      </c>
      <c r="CB7" s="24">
        <v>209.31</v>
      </c>
      <c r="CC7" s="24">
        <v>202.81</v>
      </c>
      <c r="CD7" s="24">
        <v>194.53</v>
      </c>
      <c r="CE7" s="24">
        <v>185.93</v>
      </c>
      <c r="CF7" s="24">
        <v>191.86</v>
      </c>
      <c r="CG7" s="24">
        <v>263.76</v>
      </c>
      <c r="CH7" s="24">
        <v>274.35000000000002</v>
      </c>
      <c r="CI7" s="24">
        <v>273.52</v>
      </c>
      <c r="CJ7" s="24">
        <v>274.99</v>
      </c>
      <c r="CK7" s="24">
        <v>282.08999999999997</v>
      </c>
      <c r="CL7" s="24">
        <v>256.97000000000003</v>
      </c>
      <c r="CM7" s="24">
        <v>52.72</v>
      </c>
      <c r="CN7" s="24">
        <v>59.24</v>
      </c>
      <c r="CO7" s="24">
        <v>54.89</v>
      </c>
      <c r="CP7" s="24">
        <v>58.15</v>
      </c>
      <c r="CQ7" s="24">
        <v>57.07</v>
      </c>
      <c r="CR7" s="24">
        <v>51.75</v>
      </c>
      <c r="CS7" s="24">
        <v>50.68</v>
      </c>
      <c r="CT7" s="24">
        <v>50.14</v>
      </c>
      <c r="CU7" s="24">
        <v>54.83</v>
      </c>
      <c r="CV7" s="24">
        <v>66.53</v>
      </c>
      <c r="CW7" s="24">
        <v>61.14</v>
      </c>
      <c r="CX7" s="24">
        <v>78.13</v>
      </c>
      <c r="CY7" s="24">
        <v>93.76</v>
      </c>
      <c r="CZ7" s="24">
        <v>88.28</v>
      </c>
      <c r="DA7" s="24">
        <v>87.69</v>
      </c>
      <c r="DB7" s="24">
        <v>89.77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宮田 圭三</cp:lastModifiedBy>
  <dcterms:created xsi:type="dcterms:W3CDTF">2022-12-01T01:59:29Z</dcterms:created>
  <dcterms:modified xsi:type="dcterms:W3CDTF">2023-01-20T07:06:38Z</dcterms:modified>
  <cp:category/>
</cp:coreProperties>
</file>