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0"/>
  <workbookPr/>
  <mc:AlternateContent xmlns:mc="http://schemas.openxmlformats.org/markup-compatibility/2006">
    <mc:Choice Requires="x15">
      <x15ac:absPath xmlns:x15ac="http://schemas.microsoft.com/office/spreadsheetml/2010/11/ac" url="G:\財政係\公営企業\R4\230116_【２／８（水）県〆切】公営企業に係る「経営比較分析表」の分析等について\03_担当課→企画財政課\下水道\"/>
    </mc:Choice>
  </mc:AlternateContent>
  <xr:revisionPtr revIDLastSave="0" documentId="13_ncr:1_{F5F39CFF-74C4-4ED3-ADAA-4768892F804E}" xr6:coauthVersionLast="36" xr6:coauthVersionMax="36" xr10:uidLastSave="{00000000-0000-0000-0000-000000000000}"/>
  <workbookProtection workbookAlgorithmName="SHA-512" workbookHashValue="Sa+zpjM+MlUlQhkyM5ejUDWvaqFrxIZLPFxcnm1wU/3xJUErlGRgL5C9vdaPFx3l0ZLZljMNFxMQqP/x8Df1yQ==" workbookSaltValue="J9kspWwV/i3uB2jil9x+dg==" workbookSpinCount="100000" lockStructure="1"/>
  <bookViews>
    <workbookView xWindow="0" yWindow="0" windowWidth="15360" windowHeight="7635"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P6" i="5"/>
  <c r="P10" i="4" s="1"/>
  <c r="O6" i="5"/>
  <c r="N6" i="5"/>
  <c r="M6" i="5"/>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H86" i="4"/>
  <c r="E86" i="4"/>
  <c r="AT10" i="4"/>
  <c r="AL10" i="4"/>
  <c r="AD10" i="4"/>
  <c r="W10" i="4"/>
  <c r="I10" i="4"/>
  <c r="B10" i="4"/>
  <c r="BB8" i="4"/>
  <c r="AL8" i="4"/>
  <c r="AD8" i="4"/>
  <c r="P8" i="4"/>
  <c r="I8" i="4"/>
  <c r="B8" i="4"/>
</calcChain>
</file>

<file path=xl/sharedStrings.xml><?xml version="1.0" encoding="utf-8"?>
<sst xmlns="http://schemas.openxmlformats.org/spreadsheetml/2006/main" count="247" uniqueCount="119">
  <si>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</si>
  <si>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</si>
  <si>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</si>
  <si>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</si>
  <si>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</si>
  <si>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</si>
  <si>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</si>
  <si>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</si>
  <si>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</si>
  <si>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</si>
  <si>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</si>
  <si>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</si>
  <si>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</si>
  <si>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</si>
  <si>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</si>
  <si>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</si>
  <si>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</si>
  <si>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</si>
  <si>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</si>
  <si>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</si>
  <si>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</si>
  <si>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</si>
  <si>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</si>
  <si>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</si>
  <si>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</si>
  <si>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</si>
  <si>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</si>
  <si>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</si>
  <si>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</si>
  <si>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</si>
  <si>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</si>
  <si>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</si>
  <si>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</si>
  <si>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</si>
  <si>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</si>
  <si>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</si>
  <si>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</si>
  <si>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</si>
  <si>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</si>
  <si>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</si>
  <si>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</si>
  <si>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</si>
  <si>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</si>
  <si>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</si>
  <si>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</si>
  <si>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</si>
  <si>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</si>
  <si>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</si>
  <si>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</si>
  <si>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</si>
  <si>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</si>
  <si>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</si>
  <si>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</si>
  <si>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</si>
  <si>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</si>
  <si>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</si>
  <si>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</si>
  <si>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</si>
  <si>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</si>
  <si>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</si>
  <si>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</si>
  <si>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</si>
  <si>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</si>
  <si>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</si>
  <si>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</si>
  <si>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</si>
  <si>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</si>
  <si>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</si>
  <si>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</si>
  <si>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</si>
  <si>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</si>
  <si>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</si>
  <si>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</si>
  <si>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</si>
  <si>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</si>
  <si>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</si>
  <si>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</si>
  <si>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</si>
  <si>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</si>
  <si>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</si>
  <si>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</si>
  <si>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</si>
  <si>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</si>
  <si>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</si>
  <si>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</si>
  <si>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</si>
  <si>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</si>
  <si>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</si>
  <si>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</si>
  <si>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</si>
  <si>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</si>
  <si>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</si>
  <si>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</si>
  <si>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</si>
  <si>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</si>
  <si>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</si>
  <si>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</si>
  <si>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</si>
  <si>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奥出雲町</t>
  </si>
  <si>
    <t>法非適用</t>
  </si>
  <si>
    <t>下水道事業</t>
  </si>
  <si>
    <t>特定地域生活排水処理</t>
  </si>
  <si>
    <t>K2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</si>
  <si>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</si>
  <si>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</si>
  <si>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</si>
  <si>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</si>
  <si>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</si>
  <si>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</si>
  <si>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</si>
  <si>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</si>
  <si>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</si>
  <si>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</si>
  <si>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</si>
  <si>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</si>
  <si>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</si>
  <si>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r>
      <rPr>
        <sz val="10"/>
        <rFont val="ＭＳ ゴシック"/>
        <family val="3"/>
        <charset val="128"/>
      </rPr>
      <t>①経営の健全性について</t>
    </r>
    <r>
      <rPr>
        <sz val="10"/>
        <rFont val="ＭＳ Ｐゴシック"/>
        <family val="3"/>
        <charset val="128"/>
      </rPr>
      <t xml:space="preserve">
　収益的収支比率は、前年比で減少したものの、90％以上で推移しており、比較的健全であると言える。
　企業債残高対事業規模比率については、類似団体の平均以上であり厳しい状況であるが年々減少傾向にある。今後、人口減少維持管理費の増加等が見込まれることから経営を取り巻く環境は厳しい状況にあると考えられ、更なる経営の効率化が必要である。
　また、経費回収率については、増加しているが下水道料金の見直しと維持管理費の抑制に努める必要がある。
</t>
    </r>
    <r>
      <rPr>
        <sz val="10"/>
        <rFont val="ＭＳ ゴシック"/>
        <family val="3"/>
        <charset val="128"/>
      </rPr>
      <t>②経営の効率性について</t>
    </r>
    <r>
      <rPr>
        <sz val="10"/>
        <rFont val="ＭＳ Ｐゴシック"/>
        <family val="3"/>
        <charset val="128"/>
      </rPr>
      <t xml:space="preserve">
　水洗化率については90％後半の数値であり、処理区域内においての汚水処理は比較的適切に行われていると言える。一方、施設利用率については、類似団体の平均値よりも下回っており設置済みの浄化槽の人槽を見直し等の対策が必要である。
　また、汚水処理原価については近年ほぼ横ばいである。維持管理費の抑制を図るなど経営の効率化に向けた取り組みが必要である。
　引き続き収益的収支比率及び経費回収率の向上を目指し、起債残高の抑制など費用の効率化を図る必要がある。</t>
    </r>
    <rPh sb="22" eb="25">
      <t>ゼンネンヒ</t>
    </rPh>
    <rPh sb="37" eb="39">
      <t>イジョウ</t>
    </rPh>
    <rPh sb="40" eb="42">
      <t>スイイ</t>
    </rPh>
    <rPh sb="80" eb="84">
      <t>ルイジダンタイ</t>
    </rPh>
    <rPh sb="85" eb="87">
      <t>ヘイキン</t>
    </rPh>
    <rPh sb="87" eb="89">
      <t>イジョウ</t>
    </rPh>
    <rPh sb="92" eb="93">
      <t>キビ</t>
    </rPh>
    <rPh sb="95" eb="97">
      <t>ジョウキョウ</t>
    </rPh>
    <rPh sb="101" eb="103">
      <t>ネンネン</t>
    </rPh>
    <rPh sb="103" eb="107">
      <t>ゲンショウケイコウ</t>
    </rPh>
    <rPh sb="111" eb="113">
      <t>コンゴ</t>
    </rPh>
    <rPh sb="114" eb="118">
      <t>ジンコウゲンショウ</t>
    </rPh>
    <rPh sb="193" eb="195">
      <t>ゾウカ</t>
    </rPh>
    <rPh sb="200" eb="203">
      <t>ゲスイドウ</t>
    </rPh>
    <rPh sb="203" eb="205">
      <t>リョウキン</t>
    </rPh>
    <rPh sb="206" eb="208">
      <t>ミナオ</t>
    </rPh>
    <rPh sb="210" eb="212">
      <t>イジ</t>
    </rPh>
    <rPh sb="212" eb="214">
      <t>カンリ</t>
    </rPh>
    <rPh sb="214" eb="215">
      <t>ヒ</t>
    </rPh>
    <rPh sb="216" eb="218">
      <t>ヨクセイ</t>
    </rPh>
    <rPh sb="219" eb="220">
      <t>ツト</t>
    </rPh>
    <rPh sb="222" eb="224">
      <t>ヒツヨウ</t>
    </rPh>
    <rPh sb="255" eb="257">
      <t>コウハン</t>
    </rPh>
    <rPh sb="342" eb="343">
      <t>トウ</t>
    </rPh>
    <rPh sb="369" eb="371">
      <t>キンネン</t>
    </rPh>
    <rPh sb="373" eb="374">
      <t>ヨコ</t>
    </rPh>
    <rPh sb="416" eb="417">
      <t>ヒ</t>
    </rPh>
    <rPh sb="418" eb="419">
      <t>ツヅ</t>
    </rPh>
    <phoneticPr fontId="4"/>
  </si>
  <si>
    <t>　本町の合併処理浄化槽事業は平成15年度から供用を開始しており、施設は比較的新しく老朽化の域には達していない。しかしながら、個人で設置し町が譲り受けた浄化槽については、平成15年度以前の浄化槽もあることから、今後は老朽化に向けて計画的な対策を講じる必要がある。</t>
  </si>
  <si>
    <t>今後も経営を取り巻く環境は年々厳しい状況になっていくことが予想される。そのため、費用の見直しなどによる経営の効率化を図るとともに、水洗化率を向上させることによる収益の増に努め、経営の健全化を図ることが必要である。
　下水道料金については、人口減少による収入減を考慮し、適正な料金を検討していく必要がある。</t>
    <rPh sb="0" eb="2">
      <t>コンゴ</t>
    </rPh>
    <rPh sb="100" eb="102">
      <t>ヒツヨウ</t>
    </rPh>
    <rPh sb="119" eb="123">
      <t>ジンコウゲンショウ</t>
    </rPh>
    <rPh sb="126" eb="129">
      <t>シュウニュウゲン</t>
    </rPh>
    <rPh sb="130" eb="132">
      <t>コウリョ</t>
    </rPh>
    <rPh sb="146" eb="148">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</si>
</sst>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0"/>
      <name val="ＭＳ ゴシック"/>
      <family val="3"/>
      <charset val="128"/>
    </font>
    <font>
      <sz val="10"/>
      <name val="ＭＳ Ｐ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6"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88B-4D60-BDFD-0F5D5EE6C7AC}"/>
            </c:ext>
          </c:extLst>
        </c:ser>
        <c:dLbls>
          <c:showLegendKey val="0"/>
          <c:showVal val="0"/>
          <c:showCatName val="0"/>
          <c:showSerName val="0"/>
          <c:showPercent val="0"/>
          <c:showBubbleSize val="0"/>
        </c:dLbls>
        <c:gapWidth val="150"/>
        <c:axId val="337495992"/>
        <c:axId val="337496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F88B-4D60-BDFD-0F5D5EE6C7AC}"/>
            </c:ext>
          </c:extLst>
        </c:ser>
        <c:dLbls>
          <c:showLegendKey val="0"/>
          <c:showVal val="0"/>
          <c:showCatName val="0"/>
          <c:showSerName val="0"/>
          <c:showPercent val="0"/>
          <c:showBubbleSize val="0"/>
        </c:dLbls>
        <c:marker val="1"/>
        <c:smooth val="0"/>
        <c:axId val="337495992"/>
        <c:axId val="337496376"/>
      </c:lineChart>
      <c:dateAx>
        <c:axId val="337495992"/>
        <c:scaling>
          <c:orientation val="minMax"/>
        </c:scaling>
        <c:delete val="1"/>
        <c:axPos val="b"/>
        <c:numFmt formatCode="&quot;H&quot;yy" sourceLinked="1"/>
        <c:majorTickMark val="none"/>
        <c:minorTickMark val="none"/>
        <c:tickLblPos val="none"/>
        <c:crossAx val="337496376"/>
        <c:crosses val="autoZero"/>
        <c:auto val="1"/>
        <c:lblOffset val="100"/>
        <c:baseTimeUnit val="years"/>
      </c:dateAx>
      <c:valAx>
        <c:axId val="3374963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495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98.11</c:v>
                </c:pt>
                <c:pt idx="1">
                  <c:v>102.19</c:v>
                </c:pt>
                <c:pt idx="2">
                  <c:v>100.43</c:v>
                </c:pt>
                <c:pt idx="3">
                  <c:v>100.83</c:v>
                </c:pt>
                <c:pt idx="4">
                  <c:v>98.97</c:v>
                </c:pt>
              </c:numCache>
            </c:numRef>
          </c:val>
          <c:extLst>
            <c:ext xmlns:c16="http://schemas.microsoft.com/office/drawing/2014/chart" uri="{C3380CC4-5D6E-409C-BE32-E72D297353CC}">
              <c16:uniqueId val="{00000000-D18F-496F-AE0C-EF590921E5DE}"/>
            </c:ext>
          </c:extLst>
        </c:ser>
        <c:dLbls>
          <c:showLegendKey val="0"/>
          <c:showVal val="0"/>
          <c:showCatName val="0"/>
          <c:showSerName val="0"/>
          <c:showPercent val="0"/>
          <c:showBubbleSize val="0"/>
        </c:dLbls>
        <c:gapWidth val="150"/>
        <c:axId val="337524992"/>
        <c:axId val="337525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18F-496F-AE0C-EF590921E5DE}"/>
            </c:ext>
          </c:extLst>
        </c:ser>
        <c:dLbls>
          <c:showLegendKey val="0"/>
          <c:showVal val="0"/>
          <c:showCatName val="0"/>
          <c:showSerName val="0"/>
          <c:showPercent val="0"/>
          <c:showBubbleSize val="0"/>
        </c:dLbls>
        <c:marker val="1"/>
        <c:smooth val="0"/>
        <c:axId val="337524992"/>
        <c:axId val="337525376"/>
      </c:lineChart>
      <c:dateAx>
        <c:axId val="337524992"/>
        <c:scaling>
          <c:orientation val="minMax"/>
        </c:scaling>
        <c:delete val="1"/>
        <c:axPos val="b"/>
        <c:numFmt formatCode="&quot;H&quot;yy" sourceLinked="1"/>
        <c:majorTickMark val="none"/>
        <c:minorTickMark val="none"/>
        <c:tickLblPos val="none"/>
        <c:crossAx val="337525376"/>
        <c:crosses val="autoZero"/>
        <c:auto val="1"/>
        <c:lblOffset val="100"/>
        <c:baseTimeUnit val="years"/>
      </c:dateAx>
      <c:valAx>
        <c:axId val="3375253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52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06F-4569-BB56-47492937A20D}"/>
            </c:ext>
          </c:extLst>
        </c:ser>
        <c:dLbls>
          <c:showLegendKey val="0"/>
          <c:showVal val="0"/>
          <c:showCatName val="0"/>
          <c:showSerName val="0"/>
          <c:showPercent val="0"/>
          <c:showBubbleSize val="0"/>
        </c:dLbls>
        <c:gapWidth val="150"/>
        <c:axId val="337545720"/>
        <c:axId val="3375461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06F-4569-BB56-47492937A20D}"/>
            </c:ext>
          </c:extLst>
        </c:ser>
        <c:dLbls>
          <c:showLegendKey val="0"/>
          <c:showVal val="0"/>
          <c:showCatName val="0"/>
          <c:showSerName val="0"/>
          <c:showPercent val="0"/>
          <c:showBubbleSize val="0"/>
        </c:dLbls>
        <c:marker val="1"/>
        <c:smooth val="0"/>
        <c:axId val="337545720"/>
        <c:axId val="337546104"/>
      </c:lineChart>
      <c:dateAx>
        <c:axId val="337545720"/>
        <c:scaling>
          <c:orientation val="minMax"/>
        </c:scaling>
        <c:delete val="1"/>
        <c:axPos val="b"/>
        <c:numFmt formatCode="&quot;H&quot;yy" sourceLinked="1"/>
        <c:majorTickMark val="none"/>
        <c:minorTickMark val="none"/>
        <c:tickLblPos val="none"/>
        <c:crossAx val="337546104"/>
        <c:crosses val="autoZero"/>
        <c:auto val="1"/>
        <c:lblOffset val="100"/>
        <c:baseTimeUnit val="years"/>
      </c:dateAx>
      <c:valAx>
        <c:axId val="3375461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545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E3D-4640-A49B-7260394F0A25}"/>
            </c:ext>
          </c:extLst>
        </c:ser>
        <c:dLbls>
          <c:showLegendKey val="0"/>
          <c:showVal val="0"/>
          <c:showCatName val="0"/>
          <c:showSerName val="0"/>
          <c:showPercent val="0"/>
          <c:showBubbleSize val="0"/>
        </c:dLbls>
        <c:gapWidth val="150"/>
        <c:axId val="336905360"/>
        <c:axId val="3369010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E3D-4640-A49B-7260394F0A25}"/>
            </c:ext>
          </c:extLst>
        </c:ser>
        <c:dLbls>
          <c:showLegendKey val="0"/>
          <c:showVal val="0"/>
          <c:showCatName val="0"/>
          <c:showSerName val="0"/>
          <c:showPercent val="0"/>
          <c:showBubbleSize val="0"/>
        </c:dLbls>
        <c:marker val="1"/>
        <c:smooth val="0"/>
        <c:axId val="336905360"/>
        <c:axId val="336901048"/>
      </c:lineChart>
      <c:dateAx>
        <c:axId val="336905360"/>
        <c:scaling>
          <c:orientation val="minMax"/>
        </c:scaling>
        <c:delete val="1"/>
        <c:axPos val="b"/>
        <c:numFmt formatCode="&quot;H&quot;yy" sourceLinked="1"/>
        <c:majorTickMark val="none"/>
        <c:minorTickMark val="none"/>
        <c:tickLblPos val="none"/>
        <c:crossAx val="336901048"/>
        <c:crosses val="autoZero"/>
        <c:auto val="1"/>
        <c:lblOffset val="100"/>
        <c:baseTimeUnit val="years"/>
      </c:dateAx>
      <c:valAx>
        <c:axId val="3369010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905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24B-4645-B4E6-D004B9960C1D}"/>
            </c:ext>
          </c:extLst>
        </c:ser>
        <c:dLbls>
          <c:showLegendKey val="0"/>
          <c:showVal val="0"/>
          <c:showCatName val="0"/>
          <c:showSerName val="0"/>
          <c:showPercent val="0"/>
          <c:showBubbleSize val="0"/>
        </c:dLbls>
        <c:gapWidth val="150"/>
        <c:axId val="336902616"/>
        <c:axId val="3369022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24B-4645-B4E6-D004B9960C1D}"/>
            </c:ext>
          </c:extLst>
        </c:ser>
        <c:dLbls>
          <c:showLegendKey val="0"/>
          <c:showVal val="0"/>
          <c:showCatName val="0"/>
          <c:showSerName val="0"/>
          <c:showPercent val="0"/>
          <c:showBubbleSize val="0"/>
        </c:dLbls>
        <c:marker val="1"/>
        <c:smooth val="0"/>
        <c:axId val="336902616"/>
        <c:axId val="336902224"/>
      </c:lineChart>
      <c:dateAx>
        <c:axId val="336902616"/>
        <c:scaling>
          <c:orientation val="minMax"/>
        </c:scaling>
        <c:delete val="1"/>
        <c:axPos val="b"/>
        <c:numFmt formatCode="&quot;H&quot;yy" sourceLinked="1"/>
        <c:majorTickMark val="none"/>
        <c:minorTickMark val="none"/>
        <c:tickLblPos val="none"/>
        <c:crossAx val="336902224"/>
        <c:crosses val="autoZero"/>
        <c:auto val="1"/>
        <c:lblOffset val="100"/>
        <c:baseTimeUnit val="years"/>
      </c:dateAx>
      <c:valAx>
        <c:axId val="336902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902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7CF-4CE4-B316-0F0218253DE3}"/>
            </c:ext>
          </c:extLst>
        </c:ser>
        <c:dLbls>
          <c:showLegendKey val="0"/>
          <c:showVal val="0"/>
          <c:showCatName val="0"/>
          <c:showSerName val="0"/>
          <c:showPercent val="0"/>
          <c:showBubbleSize val="0"/>
        </c:dLbls>
        <c:gapWidth val="150"/>
        <c:axId val="336901832"/>
        <c:axId val="3369034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7CF-4CE4-B316-0F0218253DE3}"/>
            </c:ext>
          </c:extLst>
        </c:ser>
        <c:dLbls>
          <c:showLegendKey val="0"/>
          <c:showVal val="0"/>
          <c:showCatName val="0"/>
          <c:showSerName val="0"/>
          <c:showPercent val="0"/>
          <c:showBubbleSize val="0"/>
        </c:dLbls>
        <c:marker val="1"/>
        <c:smooth val="0"/>
        <c:axId val="336901832"/>
        <c:axId val="336903400"/>
      </c:lineChart>
      <c:dateAx>
        <c:axId val="336901832"/>
        <c:scaling>
          <c:orientation val="minMax"/>
        </c:scaling>
        <c:delete val="1"/>
        <c:axPos val="b"/>
        <c:numFmt formatCode="&quot;H&quot;yy" sourceLinked="1"/>
        <c:majorTickMark val="none"/>
        <c:minorTickMark val="none"/>
        <c:tickLblPos val="none"/>
        <c:crossAx val="336903400"/>
        <c:crosses val="autoZero"/>
        <c:auto val="1"/>
        <c:lblOffset val="100"/>
        <c:baseTimeUnit val="years"/>
      </c:dateAx>
      <c:valAx>
        <c:axId val="3369034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901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60.12</c:v>
                </c:pt>
                <c:pt idx="1">
                  <c:v>483.25</c:v>
                </c:pt>
                <c:pt idx="2">
                  <c:v>464.31</c:v>
                </c:pt>
                <c:pt idx="3">
                  <c:v>429.2</c:v>
                </c:pt>
                <c:pt idx="4">
                  <c:v>414.54</c:v>
                </c:pt>
              </c:numCache>
            </c:numRef>
          </c:val>
          <c:extLst>
            <c:ext xmlns:c16="http://schemas.microsoft.com/office/drawing/2014/chart" uri="{C3380CC4-5D6E-409C-BE32-E72D297353CC}">
              <c16:uniqueId val="{00000000-C269-4731-A64E-A2A1ED9F4C7B}"/>
            </c:ext>
          </c:extLst>
        </c:ser>
        <c:dLbls>
          <c:showLegendKey val="0"/>
          <c:showVal val="0"/>
          <c:showCatName val="0"/>
          <c:showSerName val="0"/>
          <c:showPercent val="0"/>
          <c:showBubbleSize val="0"/>
        </c:dLbls>
        <c:gapWidth val="150"/>
        <c:axId val="336903792"/>
        <c:axId val="3368990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407.42</c:v>
                </c:pt>
                <c:pt idx="1">
                  <c:v>296.89</c:v>
                </c:pt>
                <c:pt idx="2">
                  <c:v>270.57</c:v>
                </c:pt>
                <c:pt idx="3">
                  <c:v>294.27</c:v>
                </c:pt>
                <c:pt idx="4">
                  <c:v>294.08999999999997</c:v>
                </c:pt>
              </c:numCache>
            </c:numRef>
          </c:val>
          <c:smooth val="0"/>
          <c:extLst>
            <c:ext xmlns:c16="http://schemas.microsoft.com/office/drawing/2014/chart" uri="{C3380CC4-5D6E-409C-BE32-E72D297353CC}">
              <c16:uniqueId val="{00000001-C269-4731-A64E-A2A1ED9F4C7B}"/>
            </c:ext>
          </c:extLst>
        </c:ser>
        <c:dLbls>
          <c:showLegendKey val="0"/>
          <c:showVal val="0"/>
          <c:showCatName val="0"/>
          <c:showSerName val="0"/>
          <c:showPercent val="0"/>
          <c:showBubbleSize val="0"/>
        </c:dLbls>
        <c:marker val="1"/>
        <c:smooth val="0"/>
        <c:axId val="336903792"/>
        <c:axId val="336899088"/>
      </c:lineChart>
      <c:dateAx>
        <c:axId val="336903792"/>
        <c:scaling>
          <c:orientation val="minMax"/>
        </c:scaling>
        <c:delete val="1"/>
        <c:axPos val="b"/>
        <c:numFmt formatCode="&quot;H&quot;yy" sourceLinked="1"/>
        <c:majorTickMark val="none"/>
        <c:minorTickMark val="none"/>
        <c:tickLblPos val="none"/>
        <c:crossAx val="336899088"/>
        <c:crosses val="autoZero"/>
        <c:auto val="1"/>
        <c:lblOffset val="100"/>
        <c:baseTimeUnit val="years"/>
      </c:dateAx>
      <c:valAx>
        <c:axId val="336899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903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62.27</c:v>
                </c:pt>
                <c:pt idx="1">
                  <c:v>178.64</c:v>
                </c:pt>
                <c:pt idx="2">
                  <c:v>177.26</c:v>
                </c:pt>
                <c:pt idx="3">
                  <c:v>148.33000000000001</c:v>
                </c:pt>
                <c:pt idx="4">
                  <c:v>197.03</c:v>
                </c:pt>
              </c:numCache>
            </c:numRef>
          </c:val>
          <c:extLst>
            <c:ext xmlns:c16="http://schemas.microsoft.com/office/drawing/2014/chart" uri="{C3380CC4-5D6E-409C-BE32-E72D297353CC}">
              <c16:uniqueId val="{00000000-6EB9-4A49-8EF4-A20BFFCA7999}"/>
            </c:ext>
          </c:extLst>
        </c:ser>
        <c:dLbls>
          <c:showLegendKey val="0"/>
          <c:showVal val="0"/>
          <c:showCatName val="0"/>
          <c:showSerName val="0"/>
          <c:showPercent val="0"/>
          <c:showBubbleSize val="0"/>
        </c:dLbls>
        <c:gapWidth val="150"/>
        <c:axId val="336900656"/>
        <c:axId val="3369014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57.08</c:v>
                </c:pt>
                <c:pt idx="1">
                  <c:v>63.06</c:v>
                </c:pt>
                <c:pt idx="2">
                  <c:v>62.5</c:v>
                </c:pt>
                <c:pt idx="3">
                  <c:v>60.59</c:v>
                </c:pt>
                <c:pt idx="4">
                  <c:v>60</c:v>
                </c:pt>
              </c:numCache>
            </c:numRef>
          </c:val>
          <c:smooth val="0"/>
          <c:extLst>
            <c:ext xmlns:c16="http://schemas.microsoft.com/office/drawing/2014/chart" uri="{C3380CC4-5D6E-409C-BE32-E72D297353CC}">
              <c16:uniqueId val="{00000001-6EB9-4A49-8EF4-A20BFFCA7999}"/>
            </c:ext>
          </c:extLst>
        </c:ser>
        <c:dLbls>
          <c:showLegendKey val="0"/>
          <c:showVal val="0"/>
          <c:showCatName val="0"/>
          <c:showSerName val="0"/>
          <c:showPercent val="0"/>
          <c:showBubbleSize val="0"/>
        </c:dLbls>
        <c:marker val="1"/>
        <c:smooth val="0"/>
        <c:axId val="336900656"/>
        <c:axId val="336901440"/>
      </c:lineChart>
      <c:dateAx>
        <c:axId val="336900656"/>
        <c:scaling>
          <c:orientation val="minMax"/>
        </c:scaling>
        <c:delete val="1"/>
        <c:axPos val="b"/>
        <c:numFmt formatCode="&quot;H&quot;yy" sourceLinked="1"/>
        <c:majorTickMark val="none"/>
        <c:minorTickMark val="none"/>
        <c:tickLblPos val="none"/>
        <c:crossAx val="336901440"/>
        <c:crosses val="autoZero"/>
        <c:auto val="1"/>
        <c:lblOffset val="100"/>
        <c:baseTimeUnit val="years"/>
      </c:dateAx>
      <c:valAx>
        <c:axId val="3369014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900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314.45</c:v>
                </c:pt>
                <c:pt idx="1">
                  <c:v>108.41</c:v>
                </c:pt>
                <c:pt idx="2">
                  <c:v>111.81</c:v>
                </c:pt>
                <c:pt idx="3">
                  <c:v>140.29</c:v>
                </c:pt>
                <c:pt idx="4">
                  <c:v>107.96</c:v>
                </c:pt>
              </c:numCache>
            </c:numRef>
          </c:val>
          <c:extLst>
            <c:ext xmlns:c16="http://schemas.microsoft.com/office/drawing/2014/chart" uri="{C3380CC4-5D6E-409C-BE32-E72D297353CC}">
              <c16:uniqueId val="{00000000-4F9D-46F9-AE5E-124FE04B26DC}"/>
            </c:ext>
          </c:extLst>
        </c:ser>
        <c:dLbls>
          <c:showLegendKey val="0"/>
          <c:showVal val="0"/>
          <c:showCatName val="0"/>
          <c:showSerName val="0"/>
          <c:showPercent val="0"/>
          <c:showBubbleSize val="0"/>
        </c:dLbls>
        <c:gapWidth val="150"/>
        <c:axId val="337951160"/>
        <c:axId val="3379515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286.86</c:v>
                </c:pt>
                <c:pt idx="1">
                  <c:v>264.77</c:v>
                </c:pt>
                <c:pt idx="2">
                  <c:v>269.33</c:v>
                </c:pt>
                <c:pt idx="3">
                  <c:v>280.23</c:v>
                </c:pt>
                <c:pt idx="4">
                  <c:v>282.70999999999998</c:v>
                </c:pt>
              </c:numCache>
            </c:numRef>
          </c:val>
          <c:smooth val="0"/>
          <c:extLst>
            <c:ext xmlns:c16="http://schemas.microsoft.com/office/drawing/2014/chart" uri="{C3380CC4-5D6E-409C-BE32-E72D297353CC}">
              <c16:uniqueId val="{00000001-4F9D-46F9-AE5E-124FE04B26DC}"/>
            </c:ext>
          </c:extLst>
        </c:ser>
        <c:dLbls>
          <c:showLegendKey val="0"/>
          <c:showVal val="0"/>
          <c:showCatName val="0"/>
          <c:showSerName val="0"/>
          <c:showPercent val="0"/>
          <c:showBubbleSize val="0"/>
        </c:dLbls>
        <c:marker val="1"/>
        <c:smooth val="0"/>
        <c:axId val="337951160"/>
        <c:axId val="337951552"/>
      </c:lineChart>
      <c:dateAx>
        <c:axId val="337951160"/>
        <c:scaling>
          <c:orientation val="minMax"/>
        </c:scaling>
        <c:delete val="1"/>
        <c:axPos val="b"/>
        <c:numFmt formatCode="&quot;H&quot;yy" sourceLinked="1"/>
        <c:majorTickMark val="none"/>
        <c:minorTickMark val="none"/>
        <c:tickLblPos val="none"/>
        <c:crossAx val="337951552"/>
        <c:crosses val="autoZero"/>
        <c:auto val="1"/>
        <c:lblOffset val="100"/>
        <c:baseTimeUnit val="years"/>
      </c:dateAx>
      <c:valAx>
        <c:axId val="337951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951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41.11</c:v>
                </c:pt>
                <c:pt idx="1">
                  <c:v>41.23</c:v>
                </c:pt>
                <c:pt idx="2">
                  <c:v>40.799999999999997</c:v>
                </c:pt>
                <c:pt idx="3">
                  <c:v>38.619999999999997</c:v>
                </c:pt>
                <c:pt idx="4">
                  <c:v>37.33</c:v>
                </c:pt>
              </c:numCache>
            </c:numRef>
          </c:val>
          <c:extLst>
            <c:ext xmlns:c16="http://schemas.microsoft.com/office/drawing/2014/chart" uri="{C3380CC4-5D6E-409C-BE32-E72D297353CC}">
              <c16:uniqueId val="{00000000-299F-4DCE-A498-3517AA19AB74}"/>
            </c:ext>
          </c:extLst>
        </c:ser>
        <c:dLbls>
          <c:showLegendKey val="0"/>
          <c:showVal val="0"/>
          <c:showCatName val="0"/>
          <c:showSerName val="0"/>
          <c:showPercent val="0"/>
          <c:showBubbleSize val="0"/>
        </c:dLbls>
        <c:gapWidth val="150"/>
        <c:axId val="337952336"/>
        <c:axId val="337952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57.22</c:v>
                </c:pt>
                <c:pt idx="1">
                  <c:v>59.94</c:v>
                </c:pt>
                <c:pt idx="2">
                  <c:v>59.64</c:v>
                </c:pt>
                <c:pt idx="3">
                  <c:v>58.19</c:v>
                </c:pt>
                <c:pt idx="4">
                  <c:v>56.52</c:v>
                </c:pt>
              </c:numCache>
            </c:numRef>
          </c:val>
          <c:smooth val="0"/>
          <c:extLst>
            <c:ext xmlns:c16="http://schemas.microsoft.com/office/drawing/2014/chart" uri="{C3380CC4-5D6E-409C-BE32-E72D297353CC}">
              <c16:uniqueId val="{00000001-299F-4DCE-A498-3517AA19AB74}"/>
            </c:ext>
          </c:extLst>
        </c:ser>
        <c:dLbls>
          <c:showLegendKey val="0"/>
          <c:showVal val="0"/>
          <c:showCatName val="0"/>
          <c:showSerName val="0"/>
          <c:showPercent val="0"/>
          <c:showBubbleSize val="0"/>
        </c:dLbls>
        <c:marker val="1"/>
        <c:smooth val="0"/>
        <c:axId val="337952336"/>
        <c:axId val="337952728"/>
      </c:lineChart>
      <c:dateAx>
        <c:axId val="337952336"/>
        <c:scaling>
          <c:orientation val="minMax"/>
        </c:scaling>
        <c:delete val="1"/>
        <c:axPos val="b"/>
        <c:numFmt formatCode="&quot;H&quot;yy" sourceLinked="1"/>
        <c:majorTickMark val="none"/>
        <c:minorTickMark val="none"/>
        <c:tickLblPos val="none"/>
        <c:crossAx val="337952728"/>
        <c:crosses val="autoZero"/>
        <c:auto val="1"/>
        <c:lblOffset val="100"/>
        <c:baseTimeUnit val="years"/>
      </c:dateAx>
      <c:valAx>
        <c:axId val="337952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952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97.47</c:v>
                </c:pt>
                <c:pt idx="1">
                  <c:v>97.74</c:v>
                </c:pt>
                <c:pt idx="2">
                  <c:v>97.94</c:v>
                </c:pt>
                <c:pt idx="3">
                  <c:v>97.48</c:v>
                </c:pt>
                <c:pt idx="4">
                  <c:v>97.88</c:v>
                </c:pt>
              </c:numCache>
            </c:numRef>
          </c:val>
          <c:extLst>
            <c:ext xmlns:c16="http://schemas.microsoft.com/office/drawing/2014/chart" uri="{C3380CC4-5D6E-409C-BE32-E72D297353CC}">
              <c16:uniqueId val="{00000000-02E9-44E9-9F4D-E6243C98FB61}"/>
            </c:ext>
          </c:extLst>
        </c:ser>
        <c:dLbls>
          <c:showLegendKey val="0"/>
          <c:showVal val="0"/>
          <c:showCatName val="0"/>
          <c:showSerName val="0"/>
          <c:showPercent val="0"/>
          <c:showBubbleSize val="0"/>
        </c:dLbls>
        <c:gapWidth val="150"/>
        <c:axId val="337953512"/>
        <c:axId val="337954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67.290000000000006</c:v>
                </c:pt>
                <c:pt idx="1">
                  <c:v>89.66</c:v>
                </c:pt>
                <c:pt idx="2">
                  <c:v>90.63</c:v>
                </c:pt>
                <c:pt idx="3">
                  <c:v>87.8</c:v>
                </c:pt>
                <c:pt idx="4">
                  <c:v>88.43</c:v>
                </c:pt>
              </c:numCache>
            </c:numRef>
          </c:val>
          <c:smooth val="0"/>
          <c:extLst>
            <c:ext xmlns:c16="http://schemas.microsoft.com/office/drawing/2014/chart" uri="{C3380CC4-5D6E-409C-BE32-E72D297353CC}">
              <c16:uniqueId val="{00000001-02E9-44E9-9F4D-E6243C98FB61}"/>
            </c:ext>
          </c:extLst>
        </c:ser>
        <c:dLbls>
          <c:showLegendKey val="0"/>
          <c:showVal val="0"/>
          <c:showCatName val="0"/>
          <c:showSerName val="0"/>
          <c:showPercent val="0"/>
          <c:showBubbleSize val="0"/>
        </c:dLbls>
        <c:marker val="1"/>
        <c:smooth val="0"/>
        <c:axId val="337953512"/>
        <c:axId val="337954688"/>
      </c:lineChart>
      <c:dateAx>
        <c:axId val="337953512"/>
        <c:scaling>
          <c:orientation val="minMax"/>
        </c:scaling>
        <c:delete val="1"/>
        <c:axPos val="b"/>
        <c:numFmt formatCode="&quot;H&quot;yy" sourceLinked="1"/>
        <c:majorTickMark val="none"/>
        <c:minorTickMark val="none"/>
        <c:tickLblPos val="none"/>
        <c:crossAx val="337954688"/>
        <c:crosses val="autoZero"/>
        <c:auto val="1"/>
        <c:lblOffset val="100"/>
        <c:baseTimeUnit val="years"/>
      </c:dateAx>
      <c:valAx>
        <c:axId val="337954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79535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【310.14】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【83.38】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【56.80】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【286.17】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【57.71】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49" zoomScale="50" zoomScaleNormal="50" workbookViewId="0">
      <selection activeCell="CG59" sqref="CG59"/>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島根県　奥出雲町</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35" t="str">
        <f>データ!I6</f>
        <v>法非適用</v>
      </c>
      <c r="C8" s="35"/>
      <c r="D8" s="35"/>
      <c r="E8" s="35"/>
      <c r="F8" s="35"/>
      <c r="G8" s="35"/>
      <c r="H8" s="35"/>
      <c r="I8" s="35" t="str">
        <f>データ!J6</f>
        <v>下水道事業</v>
      </c>
      <c r="J8" s="35"/>
      <c r="K8" s="35"/>
      <c r="L8" s="35"/>
      <c r="M8" s="35"/>
      <c r="N8" s="35"/>
      <c r="O8" s="35"/>
      <c r="P8" s="35" t="str">
        <f>データ!K6</f>
        <v>特定地域生活排水処理</v>
      </c>
      <c r="Q8" s="35"/>
      <c r="R8" s="35"/>
      <c r="S8" s="35"/>
      <c r="T8" s="35"/>
      <c r="U8" s="35"/>
      <c r="V8" s="35"/>
      <c r="W8" s="35" t="str">
        <f>データ!L6</f>
        <v>K2</v>
      </c>
      <c r="X8" s="35"/>
      <c r="Y8" s="35"/>
      <c r="Z8" s="35"/>
      <c r="AA8" s="35"/>
      <c r="AB8" s="35"/>
      <c r="AC8" s="35"/>
      <c r="AD8" s="36" t="str">
        <f>データ!$M$6</f>
        <v>非設置</v>
      </c>
      <c r="AE8" s="36"/>
      <c r="AF8" s="36"/>
      <c r="AG8" s="36"/>
      <c r="AH8" s="36"/>
      <c r="AI8" s="36"/>
      <c r="AJ8" s="36"/>
      <c r="AK8" s="3"/>
      <c r="AL8" s="37">
        <f>データ!S6</f>
        <v>11923</v>
      </c>
      <c r="AM8" s="37"/>
      <c r="AN8" s="37"/>
      <c r="AO8" s="37"/>
      <c r="AP8" s="37"/>
      <c r="AQ8" s="37"/>
      <c r="AR8" s="37"/>
      <c r="AS8" s="37"/>
      <c r="AT8" s="38">
        <f>データ!T6</f>
        <v>368.01</v>
      </c>
      <c r="AU8" s="38"/>
      <c r="AV8" s="38"/>
      <c r="AW8" s="38"/>
      <c r="AX8" s="38"/>
      <c r="AY8" s="38"/>
      <c r="AZ8" s="38"/>
      <c r="BA8" s="38"/>
      <c r="BB8" s="38">
        <f>データ!U6</f>
        <v>32.4</v>
      </c>
      <c r="BC8" s="38"/>
      <c r="BD8" s="38"/>
      <c r="BE8" s="38"/>
      <c r="BF8" s="38"/>
      <c r="BG8" s="38"/>
      <c r="BH8" s="38"/>
      <c r="BI8" s="38"/>
      <c r="BJ8" s="3"/>
      <c r="BK8" s="3"/>
      <c r="BL8" s="39" t="s">
        <v>10</v>
      </c>
      <c r="BM8" s="40"/>
      <c r="BN8" s="41" t="s">
        <v>11</v>
      </c>
      <c r="BO8" s="41"/>
      <c r="BP8" s="41"/>
      <c r="BQ8" s="41"/>
      <c r="BR8" s="41"/>
      <c r="BS8" s="41"/>
      <c r="BT8" s="41"/>
      <c r="BU8" s="41"/>
      <c r="BV8" s="41"/>
      <c r="BW8" s="41"/>
      <c r="BX8" s="41"/>
      <c r="BY8" s="42"/>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8" t="str">
        <f>データ!N6</f>
        <v>-</v>
      </c>
      <c r="C10" s="38"/>
      <c r="D10" s="38"/>
      <c r="E10" s="38"/>
      <c r="F10" s="38"/>
      <c r="G10" s="38"/>
      <c r="H10" s="38"/>
      <c r="I10" s="38" t="str">
        <f>データ!O6</f>
        <v>該当数値なし</v>
      </c>
      <c r="J10" s="38"/>
      <c r="K10" s="38"/>
      <c r="L10" s="38"/>
      <c r="M10" s="38"/>
      <c r="N10" s="38"/>
      <c r="O10" s="38"/>
      <c r="P10" s="38">
        <f>データ!P6</f>
        <v>28.19</v>
      </c>
      <c r="Q10" s="38"/>
      <c r="R10" s="38"/>
      <c r="S10" s="38"/>
      <c r="T10" s="38"/>
      <c r="U10" s="38"/>
      <c r="V10" s="38"/>
      <c r="W10" s="38">
        <f>データ!Q6</f>
        <v>100</v>
      </c>
      <c r="X10" s="38"/>
      <c r="Y10" s="38"/>
      <c r="Z10" s="38"/>
      <c r="AA10" s="38"/>
      <c r="AB10" s="38"/>
      <c r="AC10" s="38"/>
      <c r="AD10" s="37">
        <f>データ!R6</f>
        <v>3630</v>
      </c>
      <c r="AE10" s="37"/>
      <c r="AF10" s="37"/>
      <c r="AG10" s="37"/>
      <c r="AH10" s="37"/>
      <c r="AI10" s="37"/>
      <c r="AJ10" s="37"/>
      <c r="AK10" s="2"/>
      <c r="AL10" s="37">
        <f>データ!V6</f>
        <v>3308</v>
      </c>
      <c r="AM10" s="37"/>
      <c r="AN10" s="37"/>
      <c r="AO10" s="37"/>
      <c r="AP10" s="37"/>
      <c r="AQ10" s="37"/>
      <c r="AR10" s="37"/>
      <c r="AS10" s="37"/>
      <c r="AT10" s="38">
        <f>データ!W6</f>
        <v>0.77</v>
      </c>
      <c r="AU10" s="38"/>
      <c r="AV10" s="38"/>
      <c r="AW10" s="38"/>
      <c r="AX10" s="38"/>
      <c r="AY10" s="38"/>
      <c r="AZ10" s="38"/>
      <c r="BA10" s="38"/>
      <c r="BB10" s="38">
        <f>データ!X6</f>
        <v>4296.1000000000004</v>
      </c>
      <c r="BC10" s="38"/>
      <c r="BD10" s="38"/>
      <c r="BE10" s="38"/>
      <c r="BF10" s="38"/>
      <c r="BG10" s="38"/>
      <c r="BH10" s="38"/>
      <c r="BI10" s="38"/>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116</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8"/>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8"/>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8"/>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8"/>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8"/>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8"/>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8"/>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8"/>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8"/>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8"/>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8"/>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8"/>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8"/>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8"/>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8"/>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8"/>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8"/>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8"/>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8"/>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8"/>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8"/>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8"/>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8"/>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8"/>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8"/>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8"/>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8"/>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9"/>
      <c r="BM44" s="70"/>
      <c r="BN44" s="70"/>
      <c r="BO44" s="70"/>
      <c r="BP44" s="70"/>
      <c r="BQ44" s="70"/>
      <c r="BR44" s="70"/>
      <c r="BS44" s="70"/>
      <c r="BT44" s="70"/>
      <c r="BU44" s="70"/>
      <c r="BV44" s="70"/>
      <c r="BW44" s="70"/>
      <c r="BX44" s="70"/>
      <c r="BY44" s="70"/>
      <c r="BZ44" s="71"/>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8" t="s">
        <v>117</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8"/>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8"/>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8"/>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8"/>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8"/>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8"/>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8"/>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8"/>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8"/>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8"/>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8"/>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8"/>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8"/>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8"/>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8"/>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9"/>
      <c r="BM63" s="70"/>
      <c r="BN63" s="70"/>
      <c r="BO63" s="70"/>
      <c r="BP63" s="70"/>
      <c r="BQ63" s="70"/>
      <c r="BR63" s="70"/>
      <c r="BS63" s="70"/>
      <c r="BT63" s="70"/>
      <c r="BU63" s="70"/>
      <c r="BV63" s="70"/>
      <c r="BW63" s="70"/>
      <c r="BX63" s="70"/>
      <c r="BY63" s="70"/>
      <c r="BZ63" s="71"/>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8" t="s">
        <v>118</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8"/>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8"/>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8"/>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8"/>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8"/>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8"/>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8"/>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8"/>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8"/>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8"/>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8"/>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8"/>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8"/>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8"/>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8"/>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9"/>
      <c r="BM82" s="70"/>
      <c r="BN82" s="70"/>
      <c r="BO82" s="70"/>
      <c r="BP82" s="70"/>
      <c r="BQ82" s="70"/>
      <c r="BR82" s="70"/>
      <c r="BS82" s="70"/>
      <c r="BT82" s="70"/>
      <c r="BU82" s="70"/>
      <c r="BV82" s="70"/>
      <c r="BW82" s="70"/>
      <c r="BX82" s="70"/>
      <c r="BY82" s="70"/>
      <c r="BZ82" s="71"/>
    </row>
    <row r="83" spans="1:78" x14ac:dyDescent="0.15">
      <c r="C83" s="72" t="s">
        <v>30</v>
      </c>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【310.14】</v>
      </c>
      <c r="I86" s="12" t="str">
        <f>データ!CA6</f>
        <v>【57.71】</v>
      </c>
      <c r="J86" s="12" t="str">
        <f>データ!CL6</f>
        <v>【286.17】</v>
      </c>
      <c r="K86" s="12" t="str">
        <f>データ!CW6</f>
        <v>【56.80】</v>
      </c>
      <c r="L86" s="12" t="str">
        <f>データ!DH6</f>
        <v>【83.38】</v>
      </c>
      <c r="M86" s="12" t="s">
        <v>44</v>
      </c>
      <c r="N86" s="12" t="s">
        <v>44</v>
      </c>
      <c r="O86" s="12" t="str">
        <f>データ!EO6</f>
        <v>【-】</v>
      </c>
    </row>
  </sheetData>
  <sheetProtection algorithmName="SHA-512" hashValue="UpUCWfZs/Bl7VFH5hatbfqLh/qvb0mKS1Wmgopn5BigPjhQI7qMCtIXszOQ5twQtoaFlDnlyc7J0U7dkiBVdSg==" saltValue="ea7BSa/YM2K4jW05quddKg==" spinCount="100000" sheet="1" objects="1" scenarios="1" formatCells="0" formatColumns="0" formatRows="0"/>
  <mergeCells count="51">
    <mergeCell ref="BL47:BZ63"/>
    <mergeCell ref="B60:BJ61"/>
    <mergeCell ref="BL64:BZ65"/>
    <mergeCell ref="BL66:BZ82"/>
    <mergeCell ref="C83:BJ83"/>
    <mergeCell ref="B10:H10"/>
    <mergeCell ref="I10:O10"/>
    <mergeCell ref="P10:V10"/>
    <mergeCell ref="W10:AC10"/>
    <mergeCell ref="AD10:AJ10"/>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I9:O9"/>
    <mergeCell ref="P9:V9"/>
    <mergeCell ref="W9:AC9"/>
    <mergeCell ref="AD9:AJ9"/>
    <mergeCell ref="AL8:AS8"/>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45</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46</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47</v>
      </c>
      <c r="B3" s="15" t="s">
        <v>48</v>
      </c>
      <c r="C3" s="15" t="s">
        <v>49</v>
      </c>
      <c r="D3" s="15" t="s">
        <v>50</v>
      </c>
      <c r="E3" s="15" t="s">
        <v>51</v>
      </c>
      <c r="F3" s="15" t="s">
        <v>52</v>
      </c>
      <c r="G3" s="15" t="s">
        <v>53</v>
      </c>
      <c r="H3" s="74" t="s">
        <v>54</v>
      </c>
      <c r="I3" s="75"/>
      <c r="J3" s="75"/>
      <c r="K3" s="75"/>
      <c r="L3" s="75"/>
      <c r="M3" s="75"/>
      <c r="N3" s="75"/>
      <c r="O3" s="75"/>
      <c r="P3" s="75"/>
      <c r="Q3" s="75"/>
      <c r="R3" s="75"/>
      <c r="S3" s="75"/>
      <c r="T3" s="75"/>
      <c r="U3" s="75"/>
      <c r="V3" s="75"/>
      <c r="W3" s="75"/>
      <c r="X3" s="76"/>
      <c r="Y3" s="80" t="s">
        <v>55</v>
      </c>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c r="DI3" s="73" t="s">
        <v>56</v>
      </c>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c r="EO3" s="73"/>
    </row>
    <row r="4" spans="1:145" x14ac:dyDescent="0.15">
      <c r="A4" s="14" t="s">
        <v>57</v>
      </c>
      <c r="B4" s="16"/>
      <c r="C4" s="16"/>
      <c r="D4" s="16"/>
      <c r="E4" s="16"/>
      <c r="F4" s="16"/>
      <c r="G4" s="16"/>
      <c r="H4" s="77"/>
      <c r="I4" s="78"/>
      <c r="J4" s="78"/>
      <c r="K4" s="78"/>
      <c r="L4" s="78"/>
      <c r="M4" s="78"/>
      <c r="N4" s="78"/>
      <c r="O4" s="78"/>
      <c r="P4" s="78"/>
      <c r="Q4" s="78"/>
      <c r="R4" s="78"/>
      <c r="S4" s="78"/>
      <c r="T4" s="78"/>
      <c r="U4" s="78"/>
      <c r="V4" s="78"/>
      <c r="W4" s="78"/>
      <c r="X4" s="79"/>
      <c r="Y4" s="73" t="s">
        <v>58</v>
      </c>
      <c r="Z4" s="73"/>
      <c r="AA4" s="73"/>
      <c r="AB4" s="73"/>
      <c r="AC4" s="73"/>
      <c r="AD4" s="73"/>
      <c r="AE4" s="73"/>
      <c r="AF4" s="73"/>
      <c r="AG4" s="73"/>
      <c r="AH4" s="73"/>
      <c r="AI4" s="73"/>
      <c r="AJ4" s="73" t="s">
        <v>59</v>
      </c>
      <c r="AK4" s="73"/>
      <c r="AL4" s="73"/>
      <c r="AM4" s="73"/>
      <c r="AN4" s="73"/>
      <c r="AO4" s="73"/>
      <c r="AP4" s="73"/>
      <c r="AQ4" s="73"/>
      <c r="AR4" s="73"/>
      <c r="AS4" s="73"/>
      <c r="AT4" s="73"/>
      <c r="AU4" s="73" t="s">
        <v>60</v>
      </c>
      <c r="AV4" s="73"/>
      <c r="AW4" s="73"/>
      <c r="AX4" s="73"/>
      <c r="AY4" s="73"/>
      <c r="AZ4" s="73"/>
      <c r="BA4" s="73"/>
      <c r="BB4" s="73"/>
      <c r="BC4" s="73"/>
      <c r="BD4" s="73"/>
      <c r="BE4" s="73"/>
      <c r="BF4" s="73" t="s">
        <v>61</v>
      </c>
      <c r="BG4" s="73"/>
      <c r="BH4" s="73"/>
      <c r="BI4" s="73"/>
      <c r="BJ4" s="73"/>
      <c r="BK4" s="73"/>
      <c r="BL4" s="73"/>
      <c r="BM4" s="73"/>
      <c r="BN4" s="73"/>
      <c r="BO4" s="73"/>
      <c r="BP4" s="73"/>
      <c r="BQ4" s="73" t="s">
        <v>62</v>
      </c>
      <c r="BR4" s="73"/>
      <c r="BS4" s="73"/>
      <c r="BT4" s="73"/>
      <c r="BU4" s="73"/>
      <c r="BV4" s="73"/>
      <c r="BW4" s="73"/>
      <c r="BX4" s="73"/>
      <c r="BY4" s="73"/>
      <c r="BZ4" s="73"/>
      <c r="CA4" s="73"/>
      <c r="CB4" s="73" t="s">
        <v>63</v>
      </c>
      <c r="CC4" s="73"/>
      <c r="CD4" s="73"/>
      <c r="CE4" s="73"/>
      <c r="CF4" s="73"/>
      <c r="CG4" s="73"/>
      <c r="CH4" s="73"/>
      <c r="CI4" s="73"/>
      <c r="CJ4" s="73"/>
      <c r="CK4" s="73"/>
      <c r="CL4" s="73"/>
      <c r="CM4" s="73" t="s">
        <v>64</v>
      </c>
      <c r="CN4" s="73"/>
      <c r="CO4" s="73"/>
      <c r="CP4" s="73"/>
      <c r="CQ4" s="73"/>
      <c r="CR4" s="73"/>
      <c r="CS4" s="73"/>
      <c r="CT4" s="73"/>
      <c r="CU4" s="73"/>
      <c r="CV4" s="73"/>
      <c r="CW4" s="73"/>
      <c r="CX4" s="73" t="s">
        <v>65</v>
      </c>
      <c r="CY4" s="73"/>
      <c r="CZ4" s="73"/>
      <c r="DA4" s="73"/>
      <c r="DB4" s="73"/>
      <c r="DC4" s="73"/>
      <c r="DD4" s="73"/>
      <c r="DE4" s="73"/>
      <c r="DF4" s="73"/>
      <c r="DG4" s="73"/>
      <c r="DH4" s="73"/>
      <c r="DI4" s="73" t="s">
        <v>66</v>
      </c>
      <c r="DJ4" s="73"/>
      <c r="DK4" s="73"/>
      <c r="DL4" s="73"/>
      <c r="DM4" s="73"/>
      <c r="DN4" s="73"/>
      <c r="DO4" s="73"/>
      <c r="DP4" s="73"/>
      <c r="DQ4" s="73"/>
      <c r="DR4" s="73"/>
      <c r="DS4" s="73"/>
      <c r="DT4" s="73" t="s">
        <v>67</v>
      </c>
      <c r="DU4" s="73"/>
      <c r="DV4" s="73"/>
      <c r="DW4" s="73"/>
      <c r="DX4" s="73"/>
      <c r="DY4" s="73"/>
      <c r="DZ4" s="73"/>
      <c r="EA4" s="73"/>
      <c r="EB4" s="73"/>
      <c r="EC4" s="73"/>
      <c r="ED4" s="73"/>
      <c r="EE4" s="73" t="s">
        <v>68</v>
      </c>
      <c r="EF4" s="73"/>
      <c r="EG4" s="73"/>
      <c r="EH4" s="73"/>
      <c r="EI4" s="73"/>
      <c r="EJ4" s="73"/>
      <c r="EK4" s="73"/>
      <c r="EL4" s="73"/>
      <c r="EM4" s="73"/>
      <c r="EN4" s="73"/>
      <c r="EO4" s="73"/>
    </row>
    <row r="5" spans="1:145" x14ac:dyDescent="0.15">
      <c r="A5" s="14" t="s">
        <v>69</v>
      </c>
      <c r="B5" s="17"/>
      <c r="C5" s="17"/>
      <c r="D5" s="17"/>
      <c r="E5" s="17"/>
      <c r="F5" s="17"/>
      <c r="G5" s="17"/>
      <c r="H5" s="18" t="s">
        <v>70</v>
      </c>
      <c r="I5" s="18" t="s">
        <v>71</v>
      </c>
      <c r="J5" s="18" t="s">
        <v>72</v>
      </c>
      <c r="K5" s="18" t="s">
        <v>73</v>
      </c>
      <c r="L5" s="18" t="s">
        <v>74</v>
      </c>
      <c r="M5" s="18" t="s">
        <v>5</v>
      </c>
      <c r="N5" s="18" t="s">
        <v>75</v>
      </c>
      <c r="O5" s="18" t="s">
        <v>76</v>
      </c>
      <c r="P5" s="18" t="s">
        <v>77</v>
      </c>
      <c r="Q5" s="18" t="s">
        <v>78</v>
      </c>
      <c r="R5" s="18" t="s">
        <v>79</v>
      </c>
      <c r="S5" s="18" t="s">
        <v>80</v>
      </c>
      <c r="T5" s="18" t="s">
        <v>81</v>
      </c>
      <c r="U5" s="18" t="s">
        <v>82</v>
      </c>
      <c r="V5" s="18" t="s">
        <v>83</v>
      </c>
      <c r="W5" s="18" t="s">
        <v>84</v>
      </c>
      <c r="X5" s="18" t="s">
        <v>85</v>
      </c>
      <c r="Y5" s="18" t="s">
        <v>86</v>
      </c>
      <c r="Z5" s="18" t="s">
        <v>87</v>
      </c>
      <c r="AA5" s="18" t="s">
        <v>88</v>
      </c>
      <c r="AB5" s="18" t="s">
        <v>89</v>
      </c>
      <c r="AC5" s="18" t="s">
        <v>90</v>
      </c>
      <c r="AD5" s="18" t="s">
        <v>91</v>
      </c>
      <c r="AE5" s="18" t="s">
        <v>92</v>
      </c>
      <c r="AF5" s="18" t="s">
        <v>93</v>
      </c>
      <c r="AG5" s="18" t="s">
        <v>94</v>
      </c>
      <c r="AH5" s="18" t="s">
        <v>95</v>
      </c>
      <c r="AI5" s="18" t="s">
        <v>31</v>
      </c>
      <c r="AJ5" s="18" t="s">
        <v>86</v>
      </c>
      <c r="AK5" s="18" t="s">
        <v>87</v>
      </c>
      <c r="AL5" s="18" t="s">
        <v>88</v>
      </c>
      <c r="AM5" s="18" t="s">
        <v>89</v>
      </c>
      <c r="AN5" s="18" t="s">
        <v>90</v>
      </c>
      <c r="AO5" s="18" t="s">
        <v>91</v>
      </c>
      <c r="AP5" s="18" t="s">
        <v>92</v>
      </c>
      <c r="AQ5" s="18" t="s">
        <v>93</v>
      </c>
      <c r="AR5" s="18" t="s">
        <v>94</v>
      </c>
      <c r="AS5" s="18" t="s">
        <v>95</v>
      </c>
      <c r="AT5" s="18" t="s">
        <v>96</v>
      </c>
      <c r="AU5" s="18" t="s">
        <v>86</v>
      </c>
      <c r="AV5" s="18" t="s">
        <v>87</v>
      </c>
      <c r="AW5" s="18" t="s">
        <v>88</v>
      </c>
      <c r="AX5" s="18" t="s">
        <v>89</v>
      </c>
      <c r="AY5" s="18" t="s">
        <v>90</v>
      </c>
      <c r="AZ5" s="18" t="s">
        <v>91</v>
      </c>
      <c r="BA5" s="18" t="s">
        <v>92</v>
      </c>
      <c r="BB5" s="18" t="s">
        <v>93</v>
      </c>
      <c r="BC5" s="18" t="s">
        <v>94</v>
      </c>
      <c r="BD5" s="18" t="s">
        <v>95</v>
      </c>
      <c r="BE5" s="18" t="s">
        <v>96</v>
      </c>
      <c r="BF5" s="18" t="s">
        <v>86</v>
      </c>
      <c r="BG5" s="18" t="s">
        <v>87</v>
      </c>
      <c r="BH5" s="18" t="s">
        <v>88</v>
      </c>
      <c r="BI5" s="18" t="s">
        <v>89</v>
      </c>
      <c r="BJ5" s="18" t="s">
        <v>90</v>
      </c>
      <c r="BK5" s="18" t="s">
        <v>91</v>
      </c>
      <c r="BL5" s="18" t="s">
        <v>92</v>
      </c>
      <c r="BM5" s="18" t="s">
        <v>93</v>
      </c>
      <c r="BN5" s="18" t="s">
        <v>94</v>
      </c>
      <c r="BO5" s="18" t="s">
        <v>95</v>
      </c>
      <c r="BP5" s="18" t="s">
        <v>96</v>
      </c>
      <c r="BQ5" s="18" t="s">
        <v>86</v>
      </c>
      <c r="BR5" s="18" t="s">
        <v>87</v>
      </c>
      <c r="BS5" s="18" t="s">
        <v>88</v>
      </c>
      <c r="BT5" s="18" t="s">
        <v>89</v>
      </c>
      <c r="BU5" s="18" t="s">
        <v>90</v>
      </c>
      <c r="BV5" s="18" t="s">
        <v>91</v>
      </c>
      <c r="BW5" s="18" t="s">
        <v>92</v>
      </c>
      <c r="BX5" s="18" t="s">
        <v>93</v>
      </c>
      <c r="BY5" s="18" t="s">
        <v>94</v>
      </c>
      <c r="BZ5" s="18" t="s">
        <v>95</v>
      </c>
      <c r="CA5" s="18" t="s">
        <v>96</v>
      </c>
      <c r="CB5" s="18" t="s">
        <v>86</v>
      </c>
      <c r="CC5" s="18" t="s">
        <v>87</v>
      </c>
      <c r="CD5" s="18" t="s">
        <v>88</v>
      </c>
      <c r="CE5" s="18" t="s">
        <v>89</v>
      </c>
      <c r="CF5" s="18" t="s">
        <v>90</v>
      </c>
      <c r="CG5" s="18" t="s">
        <v>91</v>
      </c>
      <c r="CH5" s="18" t="s">
        <v>92</v>
      </c>
      <c r="CI5" s="18" t="s">
        <v>93</v>
      </c>
      <c r="CJ5" s="18" t="s">
        <v>94</v>
      </c>
      <c r="CK5" s="18" t="s">
        <v>95</v>
      </c>
      <c r="CL5" s="18" t="s">
        <v>96</v>
      </c>
      <c r="CM5" s="18" t="s">
        <v>86</v>
      </c>
      <c r="CN5" s="18" t="s">
        <v>87</v>
      </c>
      <c r="CO5" s="18" t="s">
        <v>88</v>
      </c>
      <c r="CP5" s="18" t="s">
        <v>89</v>
      </c>
      <c r="CQ5" s="18" t="s">
        <v>90</v>
      </c>
      <c r="CR5" s="18" t="s">
        <v>91</v>
      </c>
      <c r="CS5" s="18" t="s">
        <v>92</v>
      </c>
      <c r="CT5" s="18" t="s">
        <v>93</v>
      </c>
      <c r="CU5" s="18" t="s">
        <v>94</v>
      </c>
      <c r="CV5" s="18" t="s">
        <v>95</v>
      </c>
      <c r="CW5" s="18" t="s">
        <v>96</v>
      </c>
      <c r="CX5" s="18" t="s">
        <v>86</v>
      </c>
      <c r="CY5" s="18" t="s">
        <v>87</v>
      </c>
      <c r="CZ5" s="18" t="s">
        <v>88</v>
      </c>
      <c r="DA5" s="18" t="s">
        <v>89</v>
      </c>
      <c r="DB5" s="18" t="s">
        <v>90</v>
      </c>
      <c r="DC5" s="18" t="s">
        <v>91</v>
      </c>
      <c r="DD5" s="18" t="s">
        <v>92</v>
      </c>
      <c r="DE5" s="18" t="s">
        <v>93</v>
      </c>
      <c r="DF5" s="18" t="s">
        <v>94</v>
      </c>
      <c r="DG5" s="18" t="s">
        <v>95</v>
      </c>
      <c r="DH5" s="18" t="s">
        <v>96</v>
      </c>
      <c r="DI5" s="18" t="s">
        <v>86</v>
      </c>
      <c r="DJ5" s="18" t="s">
        <v>87</v>
      </c>
      <c r="DK5" s="18" t="s">
        <v>88</v>
      </c>
      <c r="DL5" s="18" t="s">
        <v>89</v>
      </c>
      <c r="DM5" s="18" t="s">
        <v>90</v>
      </c>
      <c r="DN5" s="18" t="s">
        <v>91</v>
      </c>
      <c r="DO5" s="18" t="s">
        <v>92</v>
      </c>
      <c r="DP5" s="18" t="s">
        <v>93</v>
      </c>
      <c r="DQ5" s="18" t="s">
        <v>94</v>
      </c>
      <c r="DR5" s="18" t="s">
        <v>95</v>
      </c>
      <c r="DS5" s="18" t="s">
        <v>96</v>
      </c>
      <c r="DT5" s="18" t="s">
        <v>86</v>
      </c>
      <c r="DU5" s="18" t="s">
        <v>87</v>
      </c>
      <c r="DV5" s="18" t="s">
        <v>88</v>
      </c>
      <c r="DW5" s="18" t="s">
        <v>89</v>
      </c>
      <c r="DX5" s="18" t="s">
        <v>90</v>
      </c>
      <c r="DY5" s="18" t="s">
        <v>91</v>
      </c>
      <c r="DZ5" s="18" t="s">
        <v>92</v>
      </c>
      <c r="EA5" s="18" t="s">
        <v>93</v>
      </c>
      <c r="EB5" s="18" t="s">
        <v>94</v>
      </c>
      <c r="EC5" s="18" t="s">
        <v>95</v>
      </c>
      <c r="ED5" s="18" t="s">
        <v>96</v>
      </c>
      <c r="EE5" s="18" t="s">
        <v>86</v>
      </c>
      <c r="EF5" s="18" t="s">
        <v>87</v>
      </c>
      <c r="EG5" s="18" t="s">
        <v>88</v>
      </c>
      <c r="EH5" s="18" t="s">
        <v>89</v>
      </c>
      <c r="EI5" s="18" t="s">
        <v>90</v>
      </c>
      <c r="EJ5" s="18" t="s">
        <v>91</v>
      </c>
      <c r="EK5" s="18" t="s">
        <v>92</v>
      </c>
      <c r="EL5" s="18" t="s">
        <v>93</v>
      </c>
      <c r="EM5" s="18" t="s">
        <v>94</v>
      </c>
      <c r="EN5" s="18" t="s">
        <v>95</v>
      </c>
      <c r="EO5" s="18" t="s">
        <v>96</v>
      </c>
    </row>
    <row r="6" spans="1:145" s="22" customFormat="1" x14ac:dyDescent="0.15">
      <c r="A6" s="14" t="s">
        <v>97</v>
      </c>
      <c r="B6" s="19">
        <f>B7</f>
        <v>2021</v>
      </c>
      <c r="C6" s="19">
        <f t="shared" ref="C6:X6" si="3">C7</f>
        <v>323438</v>
      </c>
      <c r="D6" s="19">
        <f t="shared" si="3"/>
        <v>47</v>
      </c>
      <c r="E6" s="19">
        <f t="shared" si="3"/>
        <v>18</v>
      </c>
      <c r="F6" s="19">
        <f t="shared" si="3"/>
        <v>0</v>
      </c>
      <c r="G6" s="19">
        <f t="shared" si="3"/>
        <v>0</v>
      </c>
      <c r="H6" s="19" t="str">
        <f t="shared" si="3"/>
        <v>島根県　奥出雲町</v>
      </c>
      <c r="I6" s="19" t="str">
        <f t="shared" si="3"/>
        <v>法非適用</v>
      </c>
      <c r="J6" s="19" t="str">
        <f t="shared" si="3"/>
        <v>下水道事業</v>
      </c>
      <c r="K6" s="19" t="str">
        <f t="shared" si="3"/>
        <v>特定地域生活排水処理</v>
      </c>
      <c r="L6" s="19" t="str">
        <f t="shared" si="3"/>
        <v>K2</v>
      </c>
      <c r="M6" s="19" t="str">
        <f t="shared" si="3"/>
        <v>非設置</v>
      </c>
      <c r="N6" s="20" t="str">
        <f t="shared" si="3"/>
        <v>-</v>
      </c>
      <c r="O6" s="20" t="str">
        <f t="shared" si="3"/>
        <v>該当数値なし</v>
      </c>
      <c r="P6" s="20">
        <f t="shared" si="3"/>
        <v>28.19</v>
      </c>
      <c r="Q6" s="20">
        <f t="shared" si="3"/>
        <v>100</v>
      </c>
      <c r="R6" s="20">
        <f t="shared" si="3"/>
        <v>3630</v>
      </c>
      <c r="S6" s="20">
        <f t="shared" si="3"/>
        <v>11923</v>
      </c>
      <c r="T6" s="20">
        <f t="shared" si="3"/>
        <v>368.01</v>
      </c>
      <c r="U6" s="20">
        <f t="shared" si="3"/>
        <v>32.4</v>
      </c>
      <c r="V6" s="20">
        <f t="shared" si="3"/>
        <v>3308</v>
      </c>
      <c r="W6" s="20">
        <f t="shared" si="3"/>
        <v>0.77</v>
      </c>
      <c r="X6" s="20">
        <f t="shared" si="3"/>
        <v>4296.1000000000004</v>
      </c>
      <c r="Y6" s="21">
        <f>IF(Y7="",NA(),Y7)</f>
        <v>98.11</v>
      </c>
      <c r="Z6" s="21">
        <f t="shared" ref="Z6:AH6" si="4">IF(Z7="",NA(),Z7)</f>
        <v>102.19</v>
      </c>
      <c r="AA6" s="21">
        <f t="shared" si="4"/>
        <v>100.43</v>
      </c>
      <c r="AB6" s="21">
        <f t="shared" si="4"/>
        <v>100.83</v>
      </c>
      <c r="AC6" s="21">
        <f t="shared" si="4"/>
        <v>98.97</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1">
        <f>IF(BF7="",NA(),BF7)</f>
        <v>60.12</v>
      </c>
      <c r="BG6" s="21">
        <f t="shared" ref="BG6:BO6" si="7">IF(BG7="",NA(),BG7)</f>
        <v>483.25</v>
      </c>
      <c r="BH6" s="21">
        <f t="shared" si="7"/>
        <v>464.31</v>
      </c>
      <c r="BI6" s="21">
        <f t="shared" si="7"/>
        <v>429.2</v>
      </c>
      <c r="BJ6" s="21">
        <f t="shared" si="7"/>
        <v>414.54</v>
      </c>
      <c r="BK6" s="21">
        <f t="shared" si="7"/>
        <v>407.42</v>
      </c>
      <c r="BL6" s="21">
        <f t="shared" si="7"/>
        <v>296.89</v>
      </c>
      <c r="BM6" s="21">
        <f t="shared" si="7"/>
        <v>270.57</v>
      </c>
      <c r="BN6" s="21">
        <f t="shared" si="7"/>
        <v>294.27</v>
      </c>
      <c r="BO6" s="21">
        <f t="shared" si="7"/>
        <v>294.08999999999997</v>
      </c>
      <c r="BP6" s="20" t="str">
        <f>IF(BP7="","",IF(BP7="-","【-】","【"&amp;SUBSTITUTE(TEXT(BP7,"#,##0.00"),"-","△")&amp;"】"))</f>
        <v>【310.14】</v>
      </c>
      <c r="BQ6" s="21">
        <f>IF(BQ7="",NA(),BQ7)</f>
        <v>62.27</v>
      </c>
      <c r="BR6" s="21">
        <f t="shared" ref="BR6:BZ6" si="8">IF(BR7="",NA(),BR7)</f>
        <v>178.64</v>
      </c>
      <c r="BS6" s="21">
        <f t="shared" si="8"/>
        <v>177.26</v>
      </c>
      <c r="BT6" s="21">
        <f t="shared" si="8"/>
        <v>148.33000000000001</v>
      </c>
      <c r="BU6" s="21">
        <f t="shared" si="8"/>
        <v>197.03</v>
      </c>
      <c r="BV6" s="21">
        <f t="shared" si="8"/>
        <v>57.08</v>
      </c>
      <c r="BW6" s="21">
        <f t="shared" si="8"/>
        <v>63.06</v>
      </c>
      <c r="BX6" s="21">
        <f t="shared" si="8"/>
        <v>62.5</v>
      </c>
      <c r="BY6" s="21">
        <f t="shared" si="8"/>
        <v>60.59</v>
      </c>
      <c r="BZ6" s="21">
        <f t="shared" si="8"/>
        <v>60</v>
      </c>
      <c r="CA6" s="20" t="str">
        <f>IF(CA7="","",IF(CA7="-","【-】","【"&amp;SUBSTITUTE(TEXT(CA7,"#,##0.00"),"-","△")&amp;"】"))</f>
        <v>【57.71】</v>
      </c>
      <c r="CB6" s="21">
        <f>IF(CB7="",NA(),CB7)</f>
        <v>314.45</v>
      </c>
      <c r="CC6" s="21">
        <f t="shared" ref="CC6:CK6" si="9">IF(CC7="",NA(),CC7)</f>
        <v>108.41</v>
      </c>
      <c r="CD6" s="21">
        <f t="shared" si="9"/>
        <v>111.81</v>
      </c>
      <c r="CE6" s="21">
        <f t="shared" si="9"/>
        <v>140.29</v>
      </c>
      <c r="CF6" s="21">
        <f t="shared" si="9"/>
        <v>107.96</v>
      </c>
      <c r="CG6" s="21">
        <f t="shared" si="9"/>
        <v>286.86</v>
      </c>
      <c r="CH6" s="21">
        <f t="shared" si="9"/>
        <v>264.77</v>
      </c>
      <c r="CI6" s="21">
        <f t="shared" si="9"/>
        <v>269.33</v>
      </c>
      <c r="CJ6" s="21">
        <f t="shared" si="9"/>
        <v>280.23</v>
      </c>
      <c r="CK6" s="21">
        <f t="shared" si="9"/>
        <v>282.70999999999998</v>
      </c>
      <c r="CL6" s="20" t="str">
        <f>IF(CL7="","",IF(CL7="-","【-】","【"&amp;SUBSTITUTE(TEXT(CL7,"#,##0.00"),"-","△")&amp;"】"))</f>
        <v>【286.17】</v>
      </c>
      <c r="CM6" s="21">
        <f>IF(CM7="",NA(),CM7)</f>
        <v>41.11</v>
      </c>
      <c r="CN6" s="21">
        <f t="shared" ref="CN6:CV6" si="10">IF(CN7="",NA(),CN7)</f>
        <v>41.23</v>
      </c>
      <c r="CO6" s="21">
        <f t="shared" si="10"/>
        <v>40.799999999999997</v>
      </c>
      <c r="CP6" s="21">
        <f t="shared" si="10"/>
        <v>38.619999999999997</v>
      </c>
      <c r="CQ6" s="21">
        <f t="shared" si="10"/>
        <v>37.33</v>
      </c>
      <c r="CR6" s="21">
        <f t="shared" si="10"/>
        <v>57.22</v>
      </c>
      <c r="CS6" s="21">
        <f t="shared" si="10"/>
        <v>59.94</v>
      </c>
      <c r="CT6" s="21">
        <f t="shared" si="10"/>
        <v>59.64</v>
      </c>
      <c r="CU6" s="21">
        <f t="shared" si="10"/>
        <v>58.19</v>
      </c>
      <c r="CV6" s="21">
        <f t="shared" si="10"/>
        <v>56.52</v>
      </c>
      <c r="CW6" s="20" t="str">
        <f>IF(CW7="","",IF(CW7="-","【-】","【"&amp;SUBSTITUTE(TEXT(CW7,"#,##0.00"),"-","△")&amp;"】"))</f>
        <v>【56.80】</v>
      </c>
      <c r="CX6" s="21">
        <f>IF(CX7="",NA(),CX7)</f>
        <v>97.47</v>
      </c>
      <c r="CY6" s="21">
        <f t="shared" ref="CY6:DG6" si="11">IF(CY7="",NA(),CY7)</f>
        <v>97.74</v>
      </c>
      <c r="CZ6" s="21">
        <f t="shared" si="11"/>
        <v>97.94</v>
      </c>
      <c r="DA6" s="21">
        <f t="shared" si="11"/>
        <v>97.48</v>
      </c>
      <c r="DB6" s="21">
        <f t="shared" si="11"/>
        <v>97.88</v>
      </c>
      <c r="DC6" s="21">
        <f t="shared" si="11"/>
        <v>67.290000000000006</v>
      </c>
      <c r="DD6" s="21">
        <f t="shared" si="11"/>
        <v>89.66</v>
      </c>
      <c r="DE6" s="21">
        <f t="shared" si="11"/>
        <v>90.63</v>
      </c>
      <c r="DF6" s="21">
        <f t="shared" si="11"/>
        <v>87.8</v>
      </c>
      <c r="DG6" s="21">
        <f t="shared" si="11"/>
        <v>88.43</v>
      </c>
      <c r="DH6" s="20" t="str">
        <f>IF(DH7="","",IF(DH7="-","【-】","【"&amp;SUBSTITUTE(TEXT(DH7,"#,##0.00"),"-","△")&amp;"】"))</f>
        <v>【83.38】</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1" t="str">
        <f>IF(EE7="",NA(),EE7)</f>
        <v>-</v>
      </c>
      <c r="EF6" s="21" t="str">
        <f t="shared" ref="EF6:EN6" si="14">IF(EF7="",NA(),EF7)</f>
        <v>-</v>
      </c>
      <c r="EG6" s="21" t="str">
        <f t="shared" si="14"/>
        <v>-</v>
      </c>
      <c r="EH6" s="21" t="str">
        <f t="shared" si="14"/>
        <v>-</v>
      </c>
      <c r="EI6" s="21" t="str">
        <f t="shared" si="14"/>
        <v>-</v>
      </c>
      <c r="EJ6" s="21" t="str">
        <f t="shared" si="14"/>
        <v>-</v>
      </c>
      <c r="EK6" s="21" t="str">
        <f t="shared" si="14"/>
        <v>-</v>
      </c>
      <c r="EL6" s="21" t="str">
        <f t="shared" si="14"/>
        <v>-</v>
      </c>
      <c r="EM6" s="21" t="str">
        <f t="shared" si="14"/>
        <v>-</v>
      </c>
      <c r="EN6" s="21" t="str">
        <f t="shared" si="14"/>
        <v>-</v>
      </c>
      <c r="EO6" s="20" t="str">
        <f>IF(EO7="","",IF(EO7="-","【-】","【"&amp;SUBSTITUTE(TEXT(EO7,"#,##0.00"),"-","△")&amp;"】"))</f>
        <v>【-】</v>
      </c>
    </row>
    <row r="7" spans="1:145" s="22" customFormat="1" x14ac:dyDescent="0.15">
      <c r="A7" s="14"/>
      <c r="B7" s="23">
        <v>2021</v>
      </c>
      <c r="C7" s="23">
        <v>323438</v>
      </c>
      <c r="D7" s="23">
        <v>47</v>
      </c>
      <c r="E7" s="23">
        <v>18</v>
      </c>
      <c r="F7" s="23">
        <v>0</v>
      </c>
      <c r="G7" s="23">
        <v>0</v>
      </c>
      <c r="H7" s="23" t="s">
        <v>98</v>
      </c>
      <c r="I7" s="23" t="s">
        <v>99</v>
      </c>
      <c r="J7" s="23" t="s">
        <v>100</v>
      </c>
      <c r="K7" s="23" t="s">
        <v>101</v>
      </c>
      <c r="L7" s="23" t="s">
        <v>102</v>
      </c>
      <c r="M7" s="23" t="s">
        <v>103</v>
      </c>
      <c r="N7" s="24" t="s">
        <v>104</v>
      </c>
      <c r="O7" s="24" t="s">
        <v>105</v>
      </c>
      <c r="P7" s="24">
        <v>28.19</v>
      </c>
      <c r="Q7" s="24">
        <v>100</v>
      </c>
      <c r="R7" s="24">
        <v>3630</v>
      </c>
      <c r="S7" s="24">
        <v>11923</v>
      </c>
      <c r="T7" s="24">
        <v>368.01</v>
      </c>
      <c r="U7" s="24">
        <v>32.4</v>
      </c>
      <c r="V7" s="24">
        <v>3308</v>
      </c>
      <c r="W7" s="24">
        <v>0.77</v>
      </c>
      <c r="X7" s="24">
        <v>4296.1000000000004</v>
      </c>
      <c r="Y7" s="24">
        <v>98.11</v>
      </c>
      <c r="Z7" s="24">
        <v>102.19</v>
      </c>
      <c r="AA7" s="24">
        <v>100.43</v>
      </c>
      <c r="AB7" s="24">
        <v>100.83</v>
      </c>
      <c r="AC7" s="24">
        <v>98.97</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60.12</v>
      </c>
      <c r="BG7" s="24">
        <v>483.25</v>
      </c>
      <c r="BH7" s="24">
        <v>464.31</v>
      </c>
      <c r="BI7" s="24">
        <v>429.2</v>
      </c>
      <c r="BJ7" s="24">
        <v>414.54</v>
      </c>
      <c r="BK7" s="24">
        <v>407.42</v>
      </c>
      <c r="BL7" s="24">
        <v>296.89</v>
      </c>
      <c r="BM7" s="24">
        <v>270.57</v>
      </c>
      <c r="BN7" s="24">
        <v>294.27</v>
      </c>
      <c r="BO7" s="24">
        <v>294.08999999999997</v>
      </c>
      <c r="BP7" s="24">
        <v>310.14</v>
      </c>
      <c r="BQ7" s="24">
        <v>62.27</v>
      </c>
      <c r="BR7" s="24">
        <v>178.64</v>
      </c>
      <c r="BS7" s="24">
        <v>177.26</v>
      </c>
      <c r="BT7" s="24">
        <v>148.33000000000001</v>
      </c>
      <c r="BU7" s="24">
        <v>197.03</v>
      </c>
      <c r="BV7" s="24">
        <v>57.08</v>
      </c>
      <c r="BW7" s="24">
        <v>63.06</v>
      </c>
      <c r="BX7" s="24">
        <v>62.5</v>
      </c>
      <c r="BY7" s="24">
        <v>60.59</v>
      </c>
      <c r="BZ7" s="24">
        <v>60</v>
      </c>
      <c r="CA7" s="24">
        <v>57.71</v>
      </c>
      <c r="CB7" s="24">
        <v>314.45</v>
      </c>
      <c r="CC7" s="24">
        <v>108.41</v>
      </c>
      <c r="CD7" s="24">
        <v>111.81</v>
      </c>
      <c r="CE7" s="24">
        <v>140.29</v>
      </c>
      <c r="CF7" s="24">
        <v>107.96</v>
      </c>
      <c r="CG7" s="24">
        <v>286.86</v>
      </c>
      <c r="CH7" s="24">
        <v>264.77</v>
      </c>
      <c r="CI7" s="24">
        <v>269.33</v>
      </c>
      <c r="CJ7" s="24">
        <v>280.23</v>
      </c>
      <c r="CK7" s="24">
        <v>282.70999999999998</v>
      </c>
      <c r="CL7" s="24">
        <v>286.17</v>
      </c>
      <c r="CM7" s="24">
        <v>41.11</v>
      </c>
      <c r="CN7" s="24">
        <v>41.23</v>
      </c>
      <c r="CO7" s="24">
        <v>40.799999999999997</v>
      </c>
      <c r="CP7" s="24">
        <v>38.619999999999997</v>
      </c>
      <c r="CQ7" s="24">
        <v>37.33</v>
      </c>
      <c r="CR7" s="24">
        <v>57.22</v>
      </c>
      <c r="CS7" s="24">
        <v>59.94</v>
      </c>
      <c r="CT7" s="24">
        <v>59.64</v>
      </c>
      <c r="CU7" s="24">
        <v>58.19</v>
      </c>
      <c r="CV7" s="24">
        <v>56.52</v>
      </c>
      <c r="CW7" s="24">
        <v>56.8</v>
      </c>
      <c r="CX7" s="24">
        <v>97.47</v>
      </c>
      <c r="CY7" s="24">
        <v>97.74</v>
      </c>
      <c r="CZ7" s="24">
        <v>97.94</v>
      </c>
      <c r="DA7" s="24">
        <v>97.48</v>
      </c>
      <c r="DB7" s="24">
        <v>97.88</v>
      </c>
      <c r="DC7" s="24">
        <v>67.290000000000006</v>
      </c>
      <c r="DD7" s="24">
        <v>89.66</v>
      </c>
      <c r="DE7" s="24">
        <v>90.63</v>
      </c>
      <c r="DF7" s="24">
        <v>87.8</v>
      </c>
      <c r="DG7" s="24">
        <v>88.43</v>
      </c>
      <c r="DH7" s="24">
        <v>83.38</v>
      </c>
      <c r="DI7" s="24"/>
      <c r="DJ7" s="24"/>
      <c r="DK7" s="24"/>
      <c r="DL7" s="24"/>
      <c r="DM7" s="24"/>
      <c r="DN7" s="24"/>
      <c r="DO7" s="24"/>
      <c r="DP7" s="24"/>
      <c r="DQ7" s="24"/>
      <c r="DR7" s="24"/>
      <c r="DS7" s="24"/>
      <c r="DT7" s="24"/>
      <c r="DU7" s="24"/>
      <c r="DV7" s="24"/>
      <c r="DW7" s="24"/>
      <c r="DX7" s="24"/>
      <c r="DY7" s="24"/>
      <c r="DZ7" s="24"/>
      <c r="EA7" s="24"/>
      <c r="EB7" s="24"/>
      <c r="EC7" s="24"/>
      <c r="ED7" s="24"/>
      <c r="EE7" s="24" t="s">
        <v>104</v>
      </c>
      <c r="EF7" s="24" t="s">
        <v>104</v>
      </c>
      <c r="EG7" s="24" t="s">
        <v>104</v>
      </c>
      <c r="EH7" s="24" t="s">
        <v>104</v>
      </c>
      <c r="EI7" s="24" t="s">
        <v>104</v>
      </c>
      <c r="EJ7" s="24" t="s">
        <v>104</v>
      </c>
      <c r="EK7" s="24" t="s">
        <v>104</v>
      </c>
      <c r="EL7" s="24" t="s">
        <v>104</v>
      </c>
      <c r="EM7" s="24" t="s">
        <v>104</v>
      </c>
      <c r="EN7" s="24" t="s">
        <v>104</v>
      </c>
      <c r="EO7" s="24" t="s">
        <v>104</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106</v>
      </c>
      <c r="C9" s="26" t="s">
        <v>107</v>
      </c>
      <c r="D9" s="26" t="s">
        <v>108</v>
      </c>
      <c r="E9" s="26" t="s">
        <v>109</v>
      </c>
      <c r="F9" s="26" t="s">
        <v>110</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48</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5" x14ac:dyDescent="0.15">
      <c r="B11">
        <v>4</v>
      </c>
      <c r="C11">
        <v>3</v>
      </c>
      <c r="D11">
        <v>2</v>
      </c>
      <c r="E11">
        <v>1</v>
      </c>
      <c r="F11">
        <v>0</v>
      </c>
      <c r="G11" t="s">
        <v>111</v>
      </c>
    </row>
    <row r="12" spans="1:145" x14ac:dyDescent="0.15">
      <c r="B12">
        <v>1</v>
      </c>
      <c r="C12">
        <v>1</v>
      </c>
      <c r="D12">
        <v>1</v>
      </c>
      <c r="E12">
        <v>2</v>
      </c>
      <c r="F12">
        <v>3</v>
      </c>
      <c r="G12" t="s">
        <v>112</v>
      </c>
    </row>
    <row r="13" spans="1:145" x14ac:dyDescent="0.15">
      <c r="B13" t="s">
        <v>113</v>
      </c>
      <c r="C13" t="s">
        <v>113</v>
      </c>
      <c r="D13" t="s">
        <v>114</v>
      </c>
      <c r="E13" t="s">
        <v>114</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藤原 知恵</cp:lastModifiedBy>
  <cp:lastPrinted>2023-02-07T03:04:51Z</cp:lastPrinted>
  <dcterms:created xsi:type="dcterms:W3CDTF">2022-12-01T02:08:00Z</dcterms:created>
  <dcterms:modified xsi:type="dcterms:W3CDTF">2023-02-07T03:04:53Z</dcterms:modified>
  <cp:category/>
</cp:coreProperties>
</file>