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財政係\公営企業\R4\230116_【２／８（水）県〆切】公営企業に係る「経営比較分析表」の分析等について\03_担当課→企画財政課\下水道\"/>
    </mc:Choice>
  </mc:AlternateContent>
  <xr:revisionPtr revIDLastSave="0" documentId="13_ncr:1_{F5F39CFF-74C4-4ED3-ADAA-4768892F804E}" xr6:coauthVersionLast="36" xr6:coauthVersionMax="36" xr10:uidLastSave="{00000000-0000-0000-0000-000000000000}"/>
  <workbookProtection workbookAlgorithmName="SHA-512" workbookHashValue="Sa+zpjM+MlUlQhkyM5ejUDWvaqFrxIZLPFxcnm1wU/3xJUErlGRgL5C9vdaPFx3l0ZLZljMNFxMQqP/x8Df1yQ==" workbookSaltValue="J9kspWwV/i3uB2jil9x+d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<sst xmlns="http://schemas.openxmlformats.org/spreadsheetml/2006/main" count="247" uniqueCount="119">
  <si>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</si>
  <si>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</si>
  <si>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</si>
  <si>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</si>
  <si>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</si>
  <si>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</si>
  <si>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</si>
  <si>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</si>
  <si>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</si>
  <si>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</si>
  <si>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</si>
  <si>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</si>
  <si>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</si>
  <si>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</si>
  <si>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</si>
  <si>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</si>
  <si>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</si>
  <si>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</si>
  <si>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</si>
  <si>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</si>
  <si>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</si>
  <si>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</si>
  <si>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</si>
  <si>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</si>
  <si>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</si>
  <si>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</si>
  <si>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</si>
  <si>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</si>
  <si>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</si>
  <si>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</si>
  <si>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</si>
  <si>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</si>
  <si>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</si>
  <si>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</si>
  <si>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</si>
  <si>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</si>
  <si>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</si>
  <si>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</si>
  <si>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</si>
  <si>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</si>
  <si>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</si>
  <si>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</si>
  <si>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</si>
  <si>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</si>
  <si>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</si>
  <si>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</si>
  <si>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</si>
  <si>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</si>
  <si>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</si>
  <si>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</si>
  <si>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</si>
  <si>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</si>
  <si>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</si>
  <si>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</si>
  <si>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</si>
  <si>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</si>
  <si>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</si>
  <si>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</si>
  <si>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</si>
  <si>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</si>
  <si>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</si>
  <si>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</si>
  <si>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</si>
  <si>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</si>
  <si>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</si>
  <si>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</si>
  <si>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</si>
  <si>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</si>
  <si>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</si>
  <si>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</si>
  <si>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</si>
  <si>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</si>
  <si>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</si>
  <si>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</si>
  <si>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</si>
  <si>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</si>
  <si>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</si>
  <si>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</si>
  <si>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</si>
  <si>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</si>
  <si>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</si>
  <si>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</si>
  <si>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</si>
  <si>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</si>
  <si>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</si>
  <si>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</si>
  <si>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</si>
  <si>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</si>
  <si>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</si>
  <si>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</si>
  <si>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</si>
  <si>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</si>
  <si>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</si>
  <si>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</si>
  <si>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</si>
  <si>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</si>
  <si>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</si>
  <si>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</si>
  <si>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</si>
  <si>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</si>
  <si>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</si>
  <si>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</si>
  <si>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</si>
  <si>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</si>
  <si>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</si>
  <si>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</si>
  <si>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</si>
  <si>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</si>
  <si>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</si>
  <si>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</si>
  <si>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</si>
  <si>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</si>
  <si>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</si>
  <si>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</si>
  <si>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</si>
  <si>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</si>
  <si>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
        <rFont val="ＭＳ ゴシック"/>
        <family val="3"/>
        <charset val="128"/>
      </rPr>
      <t>①経営の健全性について</t>
    </r>
    <r>
      <rPr>
        <sz val="10"/>
        <rFont val="ＭＳ Ｐゴシック"/>
        <family val="3"/>
        <charset val="128"/>
      </rPr>
      <t xml:space="preserve">
　収益的収支比率は、前年比で減少したものの、90％以上で推移しており、比較的健全であると言える。
　企業債残高対事業規模比率については、類似団体の平均以上であり厳しい状況であるが年々減少傾向にある。今後、人口減少維持管理費の増加等が見込まれることから経営を取り巻く環境は厳しい状況にあると考えられ、更なる経営の効率化が必要である。
　また、経費回収率については、増加しているが下水道料金の見直しと維持管理費の抑制に努める必要がある。
</t>
    </r>
    <r>
      <rPr>
        <sz val="10"/>
        <rFont val="ＭＳ ゴシック"/>
        <family val="3"/>
        <charset val="128"/>
      </rPr>
      <t>②経営の効率性について</t>
    </r>
    <r>
      <rPr>
        <sz val="10"/>
        <rFont val="ＭＳ Ｐゴシック"/>
        <family val="3"/>
        <charset val="128"/>
      </rPr>
      <t xml:space="preserve">
　水洗化率については90％後半の数値であり、処理区域内においての汚水処理は比較的適切に行われていると言える。一方、施設利用率については、類似団体の平均値よりも下回っており設置済みの浄化槽の人槽を見直し等の対策が必要である。
　また、汚水処理原価については近年ほぼ横ばいである。維持管理費の抑制を図るなど経営の効率化に向けた取り組みが必要である。
　引き続き収益的収支比率及び経費回収率の向上を目指し、起債残高の抑制など費用の効率化を図る必要がある。</t>
    </r>
    <rPh sb="22" eb="25">
      <t>ゼンネンヒ</t>
    </rPh>
    <rPh sb="37" eb="39">
      <t>イジョウ</t>
    </rPh>
    <rPh sb="40" eb="42">
      <t>スイイ</t>
    </rPh>
    <rPh sb="80" eb="84">
      <t>ルイジダンタイ</t>
    </rPh>
    <rPh sb="85" eb="87">
      <t>ヘイキン</t>
    </rPh>
    <rPh sb="87" eb="89">
      <t>イジョウ</t>
    </rPh>
    <rPh sb="92" eb="93">
      <t>キビ</t>
    </rPh>
    <rPh sb="95" eb="97">
      <t>ジョウキョウ</t>
    </rPh>
    <rPh sb="101" eb="103">
      <t>ネンネン</t>
    </rPh>
    <rPh sb="103" eb="107">
      <t>ゲンショウケイコウ</t>
    </rPh>
    <rPh sb="111" eb="113">
      <t>コンゴ</t>
    </rPh>
    <rPh sb="114" eb="118">
      <t>ジンコウゲンショウ</t>
    </rPh>
    <rPh sb="193" eb="195">
      <t>ゾウカ</t>
    </rPh>
    <rPh sb="200" eb="203">
      <t>ゲスイドウ</t>
    </rPh>
    <rPh sb="203" eb="205">
      <t>リョウキン</t>
    </rPh>
    <rPh sb="206" eb="208">
      <t>ミナオ</t>
    </rPh>
    <rPh sb="210" eb="212">
      <t>イジ</t>
    </rPh>
    <rPh sb="212" eb="214">
      <t>カンリ</t>
    </rPh>
    <rPh sb="214" eb="215">
      <t>ヒ</t>
    </rPh>
    <rPh sb="216" eb="218">
      <t>ヨクセイ</t>
    </rPh>
    <rPh sb="219" eb="220">
      <t>ツト</t>
    </rPh>
    <rPh sb="222" eb="224">
      <t>ヒツヨウ</t>
    </rPh>
    <rPh sb="255" eb="257">
      <t>コウハン</t>
    </rPh>
    <rPh sb="342" eb="343">
      <t>トウ</t>
    </rPh>
    <rPh sb="369" eb="371">
      <t>キンネン</t>
    </rPh>
    <rPh sb="373" eb="374">
      <t>ヨコ</t>
    </rPh>
    <rPh sb="416" eb="417">
      <t>ヒ</t>
    </rPh>
    <rPh sb="418" eb="419">
      <t>ツヅ</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</si>
  <si>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</si>
  <si>
    <t>今後も経営を取り巻く環境は年々厳しい状況になっていくことが予想される。そのため、費用の見直しなどによる経営の効率化を図るとともに、水洗化率を向上させることによる収益の増に努め、経営の健全化を図ることが必要である。
　下水道料金については、人口減少による収入減を考慮し、適正な料金を検討していく必要がある。</t>
    <rPh sb="0" eb="2">
      <t>コンゴ</t>
    </rPh>
    <rPh sb="100" eb="102">
      <t>ヒツヨウ</t>
    </rPh>
    <rPh sb="119" eb="123">
      <t>ジンコウゲンショウ</t>
    </rPh>
    <rPh sb="126" eb="129">
      <t>シュウニュウゲン</t>
    </rPh>
    <rPh sb="130" eb="132">
      <t>コウリョ</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</si>
</sst>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B-4D60-BDFD-0F5D5EE6C7AC}"/>
            </c:ext>
          </c:extLst>
        </c:ser>
        <c:dLbls>
          <c:showLegendKey val="0"/>
          <c:showVal val="0"/>
          <c:showCatName val="0"/>
          <c:showSerName val="0"/>
          <c:showPercent val="0"/>
          <c:showBubbleSize val="0"/>
        </c:dLbls>
        <c:gapWidth val="150"/>
        <c:axId val="337495992"/>
        <c:axId val="33749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8B-4D60-BDFD-0F5D5EE6C7AC}"/>
            </c:ext>
          </c:extLst>
        </c:ser>
        <c:dLbls>
          <c:showLegendKey val="0"/>
          <c:showVal val="0"/>
          <c:showCatName val="0"/>
          <c:showSerName val="0"/>
          <c:showPercent val="0"/>
          <c:showBubbleSize val="0"/>
        </c:dLbls>
        <c:marker val="1"/>
        <c:smooth val="0"/>
        <c:axId val="337495992"/>
        <c:axId val="337496376"/>
      </c:lineChart>
      <c:dateAx>
        <c:axId val="337495992"/>
        <c:scaling>
          <c:orientation val="minMax"/>
        </c:scaling>
        <c:delete val="1"/>
        <c:axPos val="b"/>
        <c:numFmt formatCode="&quot;H&quot;yy" sourceLinked="1"/>
        <c:majorTickMark val="none"/>
        <c:minorTickMark val="none"/>
        <c:tickLblPos val="none"/>
        <c:crossAx val="337496376"/>
        <c:crosses val="autoZero"/>
        <c:auto val="1"/>
        <c:lblOffset val="100"/>
        <c:baseTimeUnit val="years"/>
      </c:dateAx>
      <c:valAx>
        <c:axId val="3374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9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41.11</c:v>
                </c:pt>
                <c:pt idx="1">
                  <c:v>41.23</c:v>
                </c:pt>
                <c:pt idx="2">
                  <c:v>40.799999999999997</c:v>
                </c:pt>
                <c:pt idx="3">
                  <c:v>38.619999999999997</c:v>
                </c:pt>
                <c:pt idx="4">
                  <c:v>37.33</c:v>
                </c:pt>
              </c:numCache>
            </c:numRef>
          </c:val>
          <c:extLst>
            <c:ext xmlns:c16="http://schemas.microsoft.com/office/drawing/2014/chart" uri="{C3380CC4-5D6E-409C-BE32-E72D297353CC}">
              <c16:uniqueId val="{00000000-299F-4DCE-A498-3517AA19AB74}"/>
            </c:ext>
          </c:extLst>
        </c:ser>
        <c:dLbls>
          <c:showLegendKey val="0"/>
          <c:showVal val="0"/>
          <c:showCatName val="0"/>
          <c:showSerName val="0"/>
          <c:showPercent val="0"/>
          <c:showBubbleSize val="0"/>
        </c:dLbls>
        <c:gapWidth val="150"/>
        <c:axId val="337952336"/>
        <c:axId val="33795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299F-4DCE-A498-3517AA19AB74}"/>
            </c:ext>
          </c:extLst>
        </c:ser>
        <c:dLbls>
          <c:showLegendKey val="0"/>
          <c:showVal val="0"/>
          <c:showCatName val="0"/>
          <c:showSerName val="0"/>
          <c:showPercent val="0"/>
          <c:showBubbleSize val="0"/>
        </c:dLbls>
        <c:marker val="1"/>
        <c:smooth val="0"/>
        <c:axId val="337952336"/>
        <c:axId val="337952728"/>
      </c:lineChart>
      <c:dateAx>
        <c:axId val="337952336"/>
        <c:scaling>
          <c:orientation val="minMax"/>
        </c:scaling>
        <c:delete val="1"/>
        <c:axPos val="b"/>
        <c:numFmt formatCode="&quot;H&quot;yy" sourceLinked="1"/>
        <c:majorTickMark val="none"/>
        <c:minorTickMark val="none"/>
        <c:tickLblPos val="none"/>
        <c:crossAx val="337952728"/>
        <c:crosses val="autoZero"/>
        <c:auto val="1"/>
        <c:lblOffset val="100"/>
        <c:baseTimeUnit val="years"/>
      </c:dateAx>
      <c:valAx>
        <c:axId val="33795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5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97.47</c:v>
                </c:pt>
                <c:pt idx="1">
                  <c:v>97.74</c:v>
                </c:pt>
                <c:pt idx="2">
                  <c:v>97.94</c:v>
                </c:pt>
                <c:pt idx="3">
                  <c:v>97.48</c:v>
                </c:pt>
                <c:pt idx="4">
                  <c:v>97.88</c:v>
                </c:pt>
              </c:numCache>
            </c:numRef>
          </c:val>
          <c:extLst>
            <c:ext xmlns:c16="http://schemas.microsoft.com/office/drawing/2014/chart" uri="{C3380CC4-5D6E-409C-BE32-E72D297353CC}">
              <c16:uniqueId val="{00000000-02E9-44E9-9F4D-E6243C98FB61}"/>
            </c:ext>
          </c:extLst>
        </c:ser>
        <c:dLbls>
          <c:showLegendKey val="0"/>
          <c:showVal val="0"/>
          <c:showCatName val="0"/>
          <c:showSerName val="0"/>
          <c:showPercent val="0"/>
          <c:showBubbleSize val="0"/>
        </c:dLbls>
        <c:gapWidth val="150"/>
        <c:axId val="337953512"/>
        <c:axId val="3379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02E9-44E9-9F4D-E6243C98FB61}"/>
            </c:ext>
          </c:extLst>
        </c:ser>
        <c:dLbls>
          <c:showLegendKey val="0"/>
          <c:showVal val="0"/>
          <c:showCatName val="0"/>
          <c:showSerName val="0"/>
          <c:showPercent val="0"/>
          <c:showBubbleSize val="0"/>
        </c:dLbls>
        <c:marker val="1"/>
        <c:smooth val="0"/>
        <c:axId val="337953512"/>
        <c:axId val="337954688"/>
      </c:lineChart>
      <c:dateAx>
        <c:axId val="337953512"/>
        <c:scaling>
          <c:orientation val="minMax"/>
        </c:scaling>
        <c:delete val="1"/>
        <c:axPos val="b"/>
        <c:numFmt formatCode="&quot;H&quot;yy" sourceLinked="1"/>
        <c:majorTickMark val="none"/>
        <c:minorTickMark val="none"/>
        <c:tickLblPos val="none"/>
        <c:crossAx val="337954688"/>
        <c:crosses val="autoZero"/>
        <c:auto val="1"/>
        <c:lblOffset val="100"/>
        <c:baseTimeUnit val="years"/>
      </c:dateAx>
      <c:valAx>
        <c:axId val="3379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98.11</c:v>
                </c:pt>
                <c:pt idx="1">
                  <c:v>102.19</c:v>
                </c:pt>
                <c:pt idx="2">
                  <c:v>100.43</c:v>
                </c:pt>
                <c:pt idx="3">
                  <c:v>100.83</c:v>
                </c:pt>
                <c:pt idx="4">
                  <c:v>98.97</c:v>
                </c:pt>
              </c:numCache>
            </c:numRef>
          </c:val>
          <c:extLst>
            <c:ext xmlns:c16="http://schemas.microsoft.com/office/drawing/2014/chart" uri="{C3380CC4-5D6E-409C-BE32-E72D297353CC}">
              <c16:uniqueId val="{00000000-D18F-496F-AE0C-EF590921E5DE}"/>
            </c:ext>
          </c:extLst>
        </c:ser>
        <c:dLbls>
          <c:showLegendKey val="0"/>
          <c:showVal val="0"/>
          <c:showCatName val="0"/>
          <c:showSerName val="0"/>
          <c:showPercent val="0"/>
          <c:showBubbleSize val="0"/>
        </c:dLbls>
        <c:gapWidth val="150"/>
        <c:axId val="337524992"/>
        <c:axId val="337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F-496F-AE0C-EF590921E5DE}"/>
            </c:ext>
          </c:extLst>
        </c:ser>
        <c:dLbls>
          <c:showLegendKey val="0"/>
          <c:showVal val="0"/>
          <c:showCatName val="0"/>
          <c:showSerName val="0"/>
          <c:showPercent val="0"/>
          <c:showBubbleSize val="0"/>
        </c:dLbls>
        <c:marker val="1"/>
        <c:smooth val="0"/>
        <c:axId val="337524992"/>
        <c:axId val="337525376"/>
      </c:lineChart>
      <c:dateAx>
        <c:axId val="337524992"/>
        <c:scaling>
          <c:orientation val="minMax"/>
        </c:scaling>
        <c:delete val="1"/>
        <c:axPos val="b"/>
        <c:numFmt formatCode="&quot;H&quot;yy" sourceLinked="1"/>
        <c:majorTickMark val="none"/>
        <c:minorTickMark val="none"/>
        <c:tickLblPos val="none"/>
        <c:crossAx val="337525376"/>
        <c:crosses val="autoZero"/>
        <c:auto val="1"/>
        <c:lblOffset val="100"/>
        <c:baseTimeUnit val="years"/>
      </c:dateAx>
      <c:valAx>
        <c:axId val="337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6F-4569-BB56-47492937A20D}"/>
            </c:ext>
          </c:extLst>
        </c:ser>
        <c:dLbls>
          <c:showLegendKey val="0"/>
          <c:showVal val="0"/>
          <c:showCatName val="0"/>
          <c:showSerName val="0"/>
          <c:showPercent val="0"/>
          <c:showBubbleSize val="0"/>
        </c:dLbls>
        <c:gapWidth val="150"/>
        <c:axId val="337545720"/>
        <c:axId val="3375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6F-4569-BB56-47492937A20D}"/>
            </c:ext>
          </c:extLst>
        </c:ser>
        <c:dLbls>
          <c:showLegendKey val="0"/>
          <c:showVal val="0"/>
          <c:showCatName val="0"/>
          <c:showSerName val="0"/>
          <c:showPercent val="0"/>
          <c:showBubbleSize val="0"/>
        </c:dLbls>
        <c:marker val="1"/>
        <c:smooth val="0"/>
        <c:axId val="337545720"/>
        <c:axId val="337546104"/>
      </c:lineChart>
      <c:dateAx>
        <c:axId val="337545720"/>
        <c:scaling>
          <c:orientation val="minMax"/>
        </c:scaling>
        <c:delete val="1"/>
        <c:axPos val="b"/>
        <c:numFmt formatCode="&quot;H&quot;yy" sourceLinked="1"/>
        <c:majorTickMark val="none"/>
        <c:minorTickMark val="none"/>
        <c:tickLblPos val="none"/>
        <c:crossAx val="337546104"/>
        <c:crosses val="autoZero"/>
        <c:auto val="1"/>
        <c:lblOffset val="100"/>
        <c:baseTimeUnit val="years"/>
      </c:dateAx>
      <c:valAx>
        <c:axId val="3375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3D-4640-A49B-7260394F0A25}"/>
            </c:ext>
          </c:extLst>
        </c:ser>
        <c:dLbls>
          <c:showLegendKey val="0"/>
          <c:showVal val="0"/>
          <c:showCatName val="0"/>
          <c:showSerName val="0"/>
          <c:showPercent val="0"/>
          <c:showBubbleSize val="0"/>
        </c:dLbls>
        <c:gapWidth val="150"/>
        <c:axId val="336905360"/>
        <c:axId val="33690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D-4640-A49B-7260394F0A25}"/>
            </c:ext>
          </c:extLst>
        </c:ser>
        <c:dLbls>
          <c:showLegendKey val="0"/>
          <c:showVal val="0"/>
          <c:showCatName val="0"/>
          <c:showSerName val="0"/>
          <c:showPercent val="0"/>
          <c:showBubbleSize val="0"/>
        </c:dLbls>
        <c:marker val="1"/>
        <c:smooth val="0"/>
        <c:axId val="336905360"/>
        <c:axId val="336901048"/>
      </c:lineChart>
      <c:dateAx>
        <c:axId val="336905360"/>
        <c:scaling>
          <c:orientation val="minMax"/>
        </c:scaling>
        <c:delete val="1"/>
        <c:axPos val="b"/>
        <c:numFmt formatCode="&quot;H&quot;yy" sourceLinked="1"/>
        <c:majorTickMark val="none"/>
        <c:minorTickMark val="none"/>
        <c:tickLblPos val="none"/>
        <c:crossAx val="336901048"/>
        <c:crosses val="autoZero"/>
        <c:auto val="1"/>
        <c:lblOffset val="100"/>
        <c:baseTimeUnit val="years"/>
      </c:dateAx>
      <c:valAx>
        <c:axId val="33690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B-4645-B4E6-D004B9960C1D}"/>
            </c:ext>
          </c:extLst>
        </c:ser>
        <c:dLbls>
          <c:showLegendKey val="0"/>
          <c:showVal val="0"/>
          <c:showCatName val="0"/>
          <c:showSerName val="0"/>
          <c:showPercent val="0"/>
          <c:showBubbleSize val="0"/>
        </c:dLbls>
        <c:gapWidth val="150"/>
        <c:axId val="336902616"/>
        <c:axId val="33690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B-4645-B4E6-D004B9960C1D}"/>
            </c:ext>
          </c:extLst>
        </c:ser>
        <c:dLbls>
          <c:showLegendKey val="0"/>
          <c:showVal val="0"/>
          <c:showCatName val="0"/>
          <c:showSerName val="0"/>
          <c:showPercent val="0"/>
          <c:showBubbleSize val="0"/>
        </c:dLbls>
        <c:marker val="1"/>
        <c:smooth val="0"/>
        <c:axId val="336902616"/>
        <c:axId val="336902224"/>
      </c:lineChart>
      <c:dateAx>
        <c:axId val="336902616"/>
        <c:scaling>
          <c:orientation val="minMax"/>
        </c:scaling>
        <c:delete val="1"/>
        <c:axPos val="b"/>
        <c:numFmt formatCode="&quot;H&quot;yy" sourceLinked="1"/>
        <c:majorTickMark val="none"/>
        <c:minorTickMark val="none"/>
        <c:tickLblPos val="none"/>
        <c:crossAx val="336902224"/>
        <c:crosses val="autoZero"/>
        <c:auto val="1"/>
        <c:lblOffset val="100"/>
        <c:baseTimeUnit val="years"/>
      </c:dateAx>
      <c:valAx>
        <c:axId val="33690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CF-4CE4-B316-0F0218253DE3}"/>
            </c:ext>
          </c:extLst>
        </c:ser>
        <c:dLbls>
          <c:showLegendKey val="0"/>
          <c:showVal val="0"/>
          <c:showCatName val="0"/>
          <c:showSerName val="0"/>
          <c:showPercent val="0"/>
          <c:showBubbleSize val="0"/>
        </c:dLbls>
        <c:gapWidth val="150"/>
        <c:axId val="336901832"/>
        <c:axId val="33690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CF-4CE4-B316-0F0218253DE3}"/>
            </c:ext>
          </c:extLst>
        </c:ser>
        <c:dLbls>
          <c:showLegendKey val="0"/>
          <c:showVal val="0"/>
          <c:showCatName val="0"/>
          <c:showSerName val="0"/>
          <c:showPercent val="0"/>
          <c:showBubbleSize val="0"/>
        </c:dLbls>
        <c:marker val="1"/>
        <c:smooth val="0"/>
        <c:axId val="336901832"/>
        <c:axId val="336903400"/>
      </c:lineChart>
      <c:dateAx>
        <c:axId val="336901832"/>
        <c:scaling>
          <c:orientation val="minMax"/>
        </c:scaling>
        <c:delete val="1"/>
        <c:axPos val="b"/>
        <c:numFmt formatCode="&quot;H&quot;yy" sourceLinked="1"/>
        <c:majorTickMark val="none"/>
        <c:minorTickMark val="none"/>
        <c:tickLblPos val="none"/>
        <c:crossAx val="336903400"/>
        <c:crosses val="autoZero"/>
        <c:auto val="1"/>
        <c:lblOffset val="100"/>
        <c:baseTimeUnit val="years"/>
      </c:dateAx>
      <c:valAx>
        <c:axId val="33690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60.12</c:v>
                </c:pt>
                <c:pt idx="1">
                  <c:v>483.25</c:v>
                </c:pt>
                <c:pt idx="2">
                  <c:v>464.31</c:v>
                </c:pt>
                <c:pt idx="3">
                  <c:v>429.2</c:v>
                </c:pt>
                <c:pt idx="4">
                  <c:v>414.54</c:v>
                </c:pt>
              </c:numCache>
            </c:numRef>
          </c:val>
          <c:extLst>
            <c:ext xmlns:c16="http://schemas.microsoft.com/office/drawing/2014/chart" uri="{C3380CC4-5D6E-409C-BE32-E72D297353CC}">
              <c16:uniqueId val="{00000000-C269-4731-A64E-A2A1ED9F4C7B}"/>
            </c:ext>
          </c:extLst>
        </c:ser>
        <c:dLbls>
          <c:showLegendKey val="0"/>
          <c:showVal val="0"/>
          <c:showCatName val="0"/>
          <c:showSerName val="0"/>
          <c:showPercent val="0"/>
          <c:showBubbleSize val="0"/>
        </c:dLbls>
        <c:gapWidth val="150"/>
        <c:axId val="336903792"/>
        <c:axId val="33689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C269-4731-A64E-A2A1ED9F4C7B}"/>
            </c:ext>
          </c:extLst>
        </c:ser>
        <c:dLbls>
          <c:showLegendKey val="0"/>
          <c:showVal val="0"/>
          <c:showCatName val="0"/>
          <c:showSerName val="0"/>
          <c:showPercent val="0"/>
          <c:showBubbleSize val="0"/>
        </c:dLbls>
        <c:marker val="1"/>
        <c:smooth val="0"/>
        <c:axId val="336903792"/>
        <c:axId val="336899088"/>
      </c:lineChart>
      <c:dateAx>
        <c:axId val="336903792"/>
        <c:scaling>
          <c:orientation val="minMax"/>
        </c:scaling>
        <c:delete val="1"/>
        <c:axPos val="b"/>
        <c:numFmt formatCode="&quot;H&quot;yy" sourceLinked="1"/>
        <c:majorTickMark val="none"/>
        <c:minorTickMark val="none"/>
        <c:tickLblPos val="none"/>
        <c:crossAx val="336899088"/>
        <c:crosses val="autoZero"/>
        <c:auto val="1"/>
        <c:lblOffset val="100"/>
        <c:baseTimeUnit val="years"/>
      </c:dateAx>
      <c:valAx>
        <c:axId val="3368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62.27</c:v>
                </c:pt>
                <c:pt idx="1">
                  <c:v>178.64</c:v>
                </c:pt>
                <c:pt idx="2">
                  <c:v>177.26</c:v>
                </c:pt>
                <c:pt idx="3">
                  <c:v>148.33000000000001</c:v>
                </c:pt>
                <c:pt idx="4">
                  <c:v>197.03</c:v>
                </c:pt>
              </c:numCache>
            </c:numRef>
          </c:val>
          <c:extLst>
            <c:ext xmlns:c16="http://schemas.microsoft.com/office/drawing/2014/chart" uri="{C3380CC4-5D6E-409C-BE32-E72D297353CC}">
              <c16:uniqueId val="{00000000-6EB9-4A49-8EF4-A20BFFCA7999}"/>
            </c:ext>
          </c:extLst>
        </c:ser>
        <c:dLbls>
          <c:showLegendKey val="0"/>
          <c:showVal val="0"/>
          <c:showCatName val="0"/>
          <c:showSerName val="0"/>
          <c:showPercent val="0"/>
          <c:showBubbleSize val="0"/>
        </c:dLbls>
        <c:gapWidth val="150"/>
        <c:axId val="336900656"/>
        <c:axId val="3369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6EB9-4A49-8EF4-A20BFFCA7999}"/>
            </c:ext>
          </c:extLst>
        </c:ser>
        <c:dLbls>
          <c:showLegendKey val="0"/>
          <c:showVal val="0"/>
          <c:showCatName val="0"/>
          <c:showSerName val="0"/>
          <c:showPercent val="0"/>
          <c:showBubbleSize val="0"/>
        </c:dLbls>
        <c:marker val="1"/>
        <c:smooth val="0"/>
        <c:axId val="336900656"/>
        <c:axId val="336901440"/>
      </c:lineChart>
      <c:dateAx>
        <c:axId val="336900656"/>
        <c:scaling>
          <c:orientation val="minMax"/>
        </c:scaling>
        <c:delete val="1"/>
        <c:axPos val="b"/>
        <c:numFmt formatCode="&quot;H&quot;yy" sourceLinked="1"/>
        <c:majorTickMark val="none"/>
        <c:minorTickMark val="none"/>
        <c:tickLblPos val="none"/>
        <c:crossAx val="336901440"/>
        <c:crosses val="autoZero"/>
        <c:auto val="1"/>
        <c:lblOffset val="100"/>
        <c:baseTimeUnit val="years"/>
      </c:dateAx>
      <c:valAx>
        <c:axId val="336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314.45</c:v>
                </c:pt>
                <c:pt idx="1">
                  <c:v>108.41</c:v>
                </c:pt>
                <c:pt idx="2">
                  <c:v>111.81</c:v>
                </c:pt>
                <c:pt idx="3">
                  <c:v>140.29</c:v>
                </c:pt>
                <c:pt idx="4">
                  <c:v>107.96</c:v>
                </c:pt>
              </c:numCache>
            </c:numRef>
          </c:val>
          <c:extLst>
            <c:ext xmlns:c16="http://schemas.microsoft.com/office/drawing/2014/chart" uri="{C3380CC4-5D6E-409C-BE32-E72D297353CC}">
              <c16:uniqueId val="{00000000-4F9D-46F9-AE5E-124FE04B26DC}"/>
            </c:ext>
          </c:extLst>
        </c:ser>
        <c:dLbls>
          <c:showLegendKey val="0"/>
          <c:showVal val="0"/>
          <c:showCatName val="0"/>
          <c:showSerName val="0"/>
          <c:showPercent val="0"/>
          <c:showBubbleSize val="0"/>
        </c:dLbls>
        <c:gapWidth val="150"/>
        <c:axId val="337951160"/>
        <c:axId val="3379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4F9D-46F9-AE5E-124FE04B26DC}"/>
            </c:ext>
          </c:extLst>
        </c:ser>
        <c:dLbls>
          <c:showLegendKey val="0"/>
          <c:showVal val="0"/>
          <c:showCatName val="0"/>
          <c:showSerName val="0"/>
          <c:showPercent val="0"/>
          <c:showBubbleSize val="0"/>
        </c:dLbls>
        <c:marker val="1"/>
        <c:smooth val="0"/>
        <c:axId val="337951160"/>
        <c:axId val="337951552"/>
      </c:lineChart>
      <c:dateAx>
        <c:axId val="337951160"/>
        <c:scaling>
          <c:orientation val="minMax"/>
        </c:scaling>
        <c:delete val="1"/>
        <c:axPos val="b"/>
        <c:numFmt formatCode="&quot;H&quot;yy" sourceLinked="1"/>
        <c:majorTickMark val="none"/>
        <c:minorTickMark val="none"/>
        <c:tickLblPos val="none"/>
        <c:crossAx val="337951552"/>
        <c:crosses val="autoZero"/>
        <c:auto val="1"/>
        <c:lblOffset val="100"/>
        <c:baseTimeUnit val="years"/>
      </c:dateAx>
      <c:valAx>
        <c:axId val="337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9" zoomScale="50" zoomScaleNormal="50" workbookViewId="0">
      <selection activeCell="CG59" sqref="C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奥出雲町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11923</v>
      </c>
      <c r="AM8" s="37"/>
      <c r="AN8" s="37"/>
      <c r="AO8" s="37"/>
      <c r="AP8" s="37"/>
      <c r="AQ8" s="37"/>
      <c r="AR8" s="37"/>
      <c r="AS8" s="37"/>
      <c r="AT8" s="38">
        <f>データ!T6</f>
        <v>368.01</v>
      </c>
      <c r="AU8" s="38"/>
      <c r="AV8" s="38"/>
      <c r="AW8" s="38"/>
      <c r="AX8" s="38"/>
      <c r="AY8" s="38"/>
      <c r="AZ8" s="38"/>
      <c r="BA8" s="38"/>
      <c r="BB8" s="38">
        <f>データ!U6</f>
        <v>32.4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28.19</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3308</v>
      </c>
      <c r="AM10" s="37"/>
      <c r="AN10" s="37"/>
      <c r="AO10" s="37"/>
      <c r="AP10" s="37"/>
      <c r="AQ10" s="37"/>
      <c r="AR10" s="37"/>
      <c r="AS10" s="37"/>
      <c r="AT10" s="38">
        <f>データ!W6</f>
        <v>0.77</v>
      </c>
      <c r="AU10" s="38"/>
      <c r="AV10" s="38"/>
      <c r="AW10" s="38"/>
      <c r="AX10" s="38"/>
      <c r="AY10" s="38"/>
      <c r="AZ10" s="38"/>
      <c r="BA10" s="38"/>
      <c r="BB10" s="38">
        <f>データ!X6</f>
        <v>4296.1000000000004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UpUCWfZs/Bl7VFH5hatbfqLh/qvb0mKS1Wmgopn5BigPjhQI7qMCtIXszOQ5twQtoaFlDnlyc7J0U7dkiBVdSg==" saltValue="ea7BSa/YM2K4jW05quddK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323438</v>
      </c>
      <c r="D6" s="19">
        <f t="shared" si="3"/>
        <v>47</v>
      </c>
      <c r="E6" s="19">
        <f t="shared" si="3"/>
        <v>18</v>
      </c>
      <c r="F6" s="19">
        <f t="shared" si="3"/>
        <v>0</v>
      </c>
      <c r="G6" s="19">
        <f t="shared" si="3"/>
        <v>0</v>
      </c>
      <c r="H6" s="19" t="str">
        <f t="shared" si="3"/>
        <v>島根県　奥出雲町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28.19</v>
      </c>
      <c r="Q6" s="20">
        <f t="shared" si="3"/>
        <v>100</v>
      </c>
      <c r="R6" s="20">
        <f t="shared" si="3"/>
        <v>3630</v>
      </c>
      <c r="S6" s="20">
        <f t="shared" si="3"/>
        <v>11923</v>
      </c>
      <c r="T6" s="20">
        <f t="shared" si="3"/>
        <v>368.01</v>
      </c>
      <c r="U6" s="20">
        <f t="shared" si="3"/>
        <v>32.4</v>
      </c>
      <c r="V6" s="20">
        <f t="shared" si="3"/>
        <v>3308</v>
      </c>
      <c r="W6" s="20">
        <f t="shared" si="3"/>
        <v>0.77</v>
      </c>
      <c r="X6" s="20">
        <f t="shared" si="3"/>
        <v>4296.1000000000004</v>
      </c>
      <c r="Y6" s="21">
        <f>IF(Y7="",NA(),Y7)</f>
        <v>98.11</v>
      </c>
      <c r="Z6" s="21">
        <f t="shared" ref="Z6:AH6" si="4">IF(Z7="",NA(),Z7)</f>
        <v>102.19</v>
      </c>
      <c r="AA6" s="21">
        <f t="shared" si="4"/>
        <v>100.43</v>
      </c>
      <c r="AB6" s="21">
        <f t="shared" si="4"/>
        <v>100.83</v>
      </c>
      <c r="AC6" s="21">
        <f t="shared" si="4"/>
        <v>98.97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60.12</v>
      </c>
      <c r="BG6" s="21">
        <f t="shared" ref="BG6:BO6" si="7">IF(BG7="",NA(),BG7)</f>
        <v>483.25</v>
      </c>
      <c r="BH6" s="21">
        <f t="shared" si="7"/>
        <v>464.31</v>
      </c>
      <c r="BI6" s="21">
        <f t="shared" si="7"/>
        <v>429.2</v>
      </c>
      <c r="BJ6" s="21">
        <f t="shared" si="7"/>
        <v>414.54</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62.27</v>
      </c>
      <c r="BR6" s="21">
        <f t="shared" ref="BR6:BZ6" si="8">IF(BR7="",NA(),BR7)</f>
        <v>178.64</v>
      </c>
      <c r="BS6" s="21">
        <f t="shared" si="8"/>
        <v>177.26</v>
      </c>
      <c r="BT6" s="21">
        <f t="shared" si="8"/>
        <v>148.33000000000001</v>
      </c>
      <c r="BU6" s="21">
        <f t="shared" si="8"/>
        <v>197.03</v>
      </c>
      <c r="BV6" s="21">
        <f t="shared" si="8"/>
        <v>57.08</v>
      </c>
      <c r="BW6" s="21">
        <f t="shared" si="8"/>
        <v>63.06</v>
      </c>
      <c r="BX6" s="21">
        <f t="shared" si="8"/>
        <v>62.5</v>
      </c>
      <c r="BY6" s="21">
        <f t="shared" si="8"/>
        <v>60.59</v>
      </c>
      <c r="BZ6" s="21">
        <f t="shared" si="8"/>
        <v>60</v>
      </c>
      <c r="CA6" s="20" t="str">
        <f>IF(CA7="","",IF(CA7="-","【-】","【"&amp;SUBSTITUTE(TEXT(CA7,"#,##0.00"),"-","△")&amp;"】"))</f>
        <v>【57.71】</v>
      </c>
      <c r="CB6" s="21">
        <f>IF(CB7="",NA(),CB7)</f>
        <v>314.45</v>
      </c>
      <c r="CC6" s="21">
        <f t="shared" ref="CC6:CK6" si="9">IF(CC7="",NA(),CC7)</f>
        <v>108.41</v>
      </c>
      <c r="CD6" s="21">
        <f t="shared" si="9"/>
        <v>111.81</v>
      </c>
      <c r="CE6" s="21">
        <f t="shared" si="9"/>
        <v>140.29</v>
      </c>
      <c r="CF6" s="21">
        <f t="shared" si="9"/>
        <v>107.96</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41.11</v>
      </c>
      <c r="CN6" s="21">
        <f t="shared" ref="CN6:CV6" si="10">IF(CN7="",NA(),CN7)</f>
        <v>41.23</v>
      </c>
      <c r="CO6" s="21">
        <f t="shared" si="10"/>
        <v>40.799999999999997</v>
      </c>
      <c r="CP6" s="21">
        <f t="shared" si="10"/>
        <v>38.619999999999997</v>
      </c>
      <c r="CQ6" s="21">
        <f t="shared" si="10"/>
        <v>37.33</v>
      </c>
      <c r="CR6" s="21">
        <f t="shared" si="10"/>
        <v>57.22</v>
      </c>
      <c r="CS6" s="21">
        <f t="shared" si="10"/>
        <v>59.94</v>
      </c>
      <c r="CT6" s="21">
        <f t="shared" si="10"/>
        <v>59.64</v>
      </c>
      <c r="CU6" s="21">
        <f t="shared" si="10"/>
        <v>58.19</v>
      </c>
      <c r="CV6" s="21">
        <f t="shared" si="10"/>
        <v>56.52</v>
      </c>
      <c r="CW6" s="20" t="str">
        <f>IF(CW7="","",IF(CW7="-","【-】","【"&amp;SUBSTITUTE(TEXT(CW7,"#,##0.00"),"-","△")&amp;"】"))</f>
        <v>【56.80】</v>
      </c>
      <c r="CX6" s="21">
        <f>IF(CX7="",NA(),CX7)</f>
        <v>97.47</v>
      </c>
      <c r="CY6" s="21">
        <f t="shared" ref="CY6:DG6" si="11">IF(CY7="",NA(),CY7)</f>
        <v>97.74</v>
      </c>
      <c r="CZ6" s="21">
        <f t="shared" si="11"/>
        <v>97.94</v>
      </c>
      <c r="DA6" s="21">
        <f t="shared" si="11"/>
        <v>97.48</v>
      </c>
      <c r="DB6" s="21">
        <f t="shared" si="11"/>
        <v>97.88</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323438</v>
      </c>
      <c r="D7" s="23">
        <v>47</v>
      </c>
      <c r="E7" s="23">
        <v>18</v>
      </c>
      <c r="F7" s="23">
        <v>0</v>
      </c>
      <c r="G7" s="23">
        <v>0</v>
      </c>
      <c r="H7" s="23" t="s">
        <v>98</v>
      </c>
      <c r="I7" s="23" t="s">
        <v>99</v>
      </c>
      <c r="J7" s="23" t="s">
        <v>100</v>
      </c>
      <c r="K7" s="23" t="s">
        <v>101</v>
      </c>
      <c r="L7" s="23" t="s">
        <v>102</v>
      </c>
      <c r="M7" s="23" t="s">
        <v>103</v>
      </c>
      <c r="N7" s="24" t="s">
        <v>104</v>
      </c>
      <c r="O7" s="24" t="s">
        <v>105</v>
      </c>
      <c r="P7" s="24">
        <v>28.19</v>
      </c>
      <c r="Q7" s="24">
        <v>100</v>
      </c>
      <c r="R7" s="24">
        <v>3630</v>
      </c>
      <c r="S7" s="24">
        <v>11923</v>
      </c>
      <c r="T7" s="24">
        <v>368.01</v>
      </c>
      <c r="U7" s="24">
        <v>32.4</v>
      </c>
      <c r="V7" s="24">
        <v>3308</v>
      </c>
      <c r="W7" s="24">
        <v>0.77</v>
      </c>
      <c r="X7" s="24">
        <v>4296.1000000000004</v>
      </c>
      <c r="Y7" s="24">
        <v>98.11</v>
      </c>
      <c r="Z7" s="24">
        <v>102.19</v>
      </c>
      <c r="AA7" s="24">
        <v>100.43</v>
      </c>
      <c r="AB7" s="24">
        <v>100.83</v>
      </c>
      <c r="AC7" s="24">
        <v>98.97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60.12</v>
      </c>
      <c r="BG7" s="24">
        <v>483.25</v>
      </c>
      <c r="BH7" s="24">
        <v>464.31</v>
      </c>
      <c r="BI7" s="24">
        <v>429.2</v>
      </c>
      <c r="BJ7" s="24">
        <v>414.54</v>
      </c>
      <c r="BK7" s="24">
        <v>407.42</v>
      </c>
      <c r="BL7" s="24">
        <v>296.89</v>
      </c>
      <c r="BM7" s="24">
        <v>270.57</v>
      </c>
      <c r="BN7" s="24">
        <v>294.27</v>
      </c>
      <c r="BO7" s="24">
        <v>294.08999999999997</v>
      </c>
      <c r="BP7" s="24">
        <v>310.14</v>
      </c>
      <c r="BQ7" s="24">
        <v>62.27</v>
      </c>
      <c r="BR7" s="24">
        <v>178.64</v>
      </c>
      <c r="BS7" s="24">
        <v>177.26</v>
      </c>
      <c r="BT7" s="24">
        <v>148.33000000000001</v>
      </c>
      <c r="BU7" s="24">
        <v>197.03</v>
      </c>
      <c r="BV7" s="24">
        <v>57.08</v>
      </c>
      <c r="BW7" s="24">
        <v>63.06</v>
      </c>
      <c r="BX7" s="24">
        <v>62.5</v>
      </c>
      <c r="BY7" s="24">
        <v>60.59</v>
      </c>
      <c r="BZ7" s="24">
        <v>60</v>
      </c>
      <c r="CA7" s="24">
        <v>57.71</v>
      </c>
      <c r="CB7" s="24">
        <v>314.45</v>
      </c>
      <c r="CC7" s="24">
        <v>108.41</v>
      </c>
      <c r="CD7" s="24">
        <v>111.81</v>
      </c>
      <c r="CE7" s="24">
        <v>140.29</v>
      </c>
      <c r="CF7" s="24">
        <v>107.96</v>
      </c>
      <c r="CG7" s="24">
        <v>286.86</v>
      </c>
      <c r="CH7" s="24">
        <v>264.77</v>
      </c>
      <c r="CI7" s="24">
        <v>269.33</v>
      </c>
      <c r="CJ7" s="24">
        <v>280.23</v>
      </c>
      <c r="CK7" s="24">
        <v>282.70999999999998</v>
      </c>
      <c r="CL7" s="24">
        <v>286.17</v>
      </c>
      <c r="CM7" s="24">
        <v>41.11</v>
      </c>
      <c r="CN7" s="24">
        <v>41.23</v>
      </c>
      <c r="CO7" s="24">
        <v>40.799999999999997</v>
      </c>
      <c r="CP7" s="24">
        <v>38.619999999999997</v>
      </c>
      <c r="CQ7" s="24">
        <v>37.33</v>
      </c>
      <c r="CR7" s="24">
        <v>57.22</v>
      </c>
      <c r="CS7" s="24">
        <v>59.94</v>
      </c>
      <c r="CT7" s="24">
        <v>59.64</v>
      </c>
      <c r="CU7" s="24">
        <v>58.19</v>
      </c>
      <c r="CV7" s="24">
        <v>56.52</v>
      </c>
      <c r="CW7" s="24">
        <v>56.8</v>
      </c>
      <c r="CX7" s="24">
        <v>97.47</v>
      </c>
      <c r="CY7" s="24">
        <v>97.74</v>
      </c>
      <c r="CZ7" s="24">
        <v>97.94</v>
      </c>
      <c r="DA7" s="24">
        <v>97.48</v>
      </c>
      <c r="DB7" s="24">
        <v>97.88</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知恵</cp:lastModifiedBy>
  <cp:lastPrinted>2023-02-07T03:04:51Z</cp:lastPrinted>
  <dcterms:created xsi:type="dcterms:W3CDTF">2022-12-01T02:08:00Z</dcterms:created>
  <dcterms:modified xsi:type="dcterms:W3CDTF">2023-02-07T03:04:53Z</dcterms:modified>
  <cp:category/>
</cp:coreProperties>
</file>