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G:\財政係\公営企業\R4\230116_【２／８（水）県〆切】公営企業に係る「経営比較分析表」の分析等について\03_担当課→企画財政課\下水道\"/>
    </mc:Choice>
  </mc:AlternateContent>
  <xr:revisionPtr revIDLastSave="0" documentId="13_ncr:1_{3B32E83B-FF56-45C9-9108-5356009E5E46}" xr6:coauthVersionLast="36" xr6:coauthVersionMax="36" xr10:uidLastSave="{00000000-0000-0000-0000-000000000000}"/>
  <workbookProtection workbookAlgorithmName="SHA-512" workbookHashValue="ZUKYqj0uaqvLJc4BiUYr5YhPezNbYaa7QUyjUTl9T7+qQdBHbAtXPgv+MJfLKSP3rl1cPRuWDk0qlNboqvrtpQ==" workbookSaltValue="nkuNFtalbu0DJzFsfkI11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W10"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<sst xmlns="http://schemas.openxmlformats.org/spreadsheetml/2006/main" count="236" uniqueCount="121">
  <si>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</si>
  <si>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</si>
  <si>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</si>
  <si>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</si>
  <si>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</si>
  <si>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</si>
  <si>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</si>
  <si>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</si>
  <si>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</si>
  <si>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</si>
  <si>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</si>
  <si>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</si>
  <si>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</si>
  <si>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</si>
  <si>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</si>
  <si>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</si>
  <si>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</si>
  <si>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</si>
  <si>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</si>
  <si>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</si>
  <si>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</si>
  <si>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</si>
  <si>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</si>
  <si>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</si>
  <si>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</si>
  <si>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</si>
  <si>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</si>
  <si>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</si>
  <si>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</si>
  <si>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</si>
  <si>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</si>
  <si>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</si>
  <si>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</si>
  <si>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</si>
  <si>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</si>
  <si>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</si>
  <si>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</si>
  <si>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</si>
  <si>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</si>
  <si>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</si>
  <si>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</si>
  <si>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</si>
  <si>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</si>
  <si>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</si>
  <si>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</si>
  <si>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</si>
  <si>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</si>
  <si>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</si>
  <si>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</si>
  <si>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</si>
  <si>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</si>
  <si>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</si>
  <si>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</si>
  <si>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</si>
  <si>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</si>
  <si>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</si>
  <si>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</si>
  <si>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</si>
  <si>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</si>
  <si>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</si>
  <si>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</si>
  <si>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</si>
  <si>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</si>
  <si>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</si>
  <si>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</si>
  <si>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</si>
  <si>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</si>
  <si>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</si>
  <si>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</si>
  <si>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</si>
  <si>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</si>
  <si>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</si>
  <si>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</si>
  <si>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</si>
  <si>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</si>
  <si>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</si>
  <si>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</si>
  <si>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</si>
  <si>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</si>
  <si>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</si>
  <si>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</si>
  <si>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</si>
  <si>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</si>
  <si>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</si>
  <si>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</si>
  <si>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</si>
  <si>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</si>
  <si>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</si>
  <si>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</si>
  <si>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</si>
  <si>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</si>
  <si>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</si>
  <si>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</si>
  <si>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</si>
  <si>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</si>
  <si>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</si>
  <si>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</si>
  <si>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</si>
  <si>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奥出雲町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</si>
  <si>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</si>
  <si>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</si>
  <si>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</si>
  <si>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</si>
  <si>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</si>
  <si>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</si>
  <si>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</si>
  <si>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</si>
  <si>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</si>
  <si>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</si>
  <si>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</si>
  <si>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</si>
  <si>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</si>
  <si>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</si>
  <si>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</si>
  <si>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</si>
  <si>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</si>
  <si>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</si>
  <si>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</si>
  <si>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本町の公共下水道事業は平成12年度から供用を開始しているため、施設は比較的新しく老朽化の域には達していない。
　H30にはストックマネジメント計画を策定。R1年度以降は、この計画に基づき施設の長寿命化に向け計画的に点検調査を実施し、施設の改修、更新を行っている。</t>
    <rPh sb="126" eb="127">
      <t>オコナ</t>
    </rPh>
    <phoneticPr fontId="4"/>
  </si>
  <si>
    <t>　概ねの指標において類似団体の平均値に達していない、あるいはほぼ同様の数値であったが、大きな設備投資もないこともあり、年々改善傾向にある。ただし、今後農業集落排水施設の統合を計画しており、施設整備にかかる資本費の増が見込まれる。
　引き続き処理区域内人口の減少を見据えた収益と費用の将来予測を立てることで適正な料金を検討していくことが必要である。また、水洗化率の向上及び経費の削減に努め、更なる経営の健全化・効率化を図っていく。</t>
    <rPh sb="43" eb="44">
      <t>オオ</t>
    </rPh>
    <rPh sb="73" eb="75">
      <t>コンゴ</t>
    </rPh>
    <phoneticPr fontId="4"/>
  </si>
  <si>
    <r>
      <rPr>
        <sz val="11"/>
        <rFont val="ＭＳ Ｐゴシック"/>
        <family val="3"/>
        <charset val="128"/>
      </rPr>
      <t>①経営の健全性について</t>
    </r>
    <r>
      <rPr>
        <sz val="11"/>
        <rFont val="ＭＳ ゴシック"/>
        <family val="3"/>
        <charset val="128"/>
      </rPr>
      <t xml:space="preserve">
　収益的収支比率については近年改善傾向にあったが前年比で減少となった。更なる経営改善に取り組む必要がある。
　企業債残高対事業規模比率については、類似団体の平均値を上回る数値で推移しているが、設備投資の減少により年々減少傾向となっている。今後も引き続き繰上償還を行いながら起債残高の縮減を図っていく。
　また、経費回収率については、年度により増減があるものの、概ね90％以上を保っている。今後も引き続き経営健全化に向けた更なる取り組みが必要である。
②経営の効率化について
　水洗化率については、年々増加傾向にあり類似団体の平均値に迫っている。
　施設利用率については、類似団体の平均値を上回っているが、人口減少よる影響が今後懸念される。
　汚水処理原価については、増加傾向にある。より一層のコスト削減等の経営健全化に向けた取り組みが必要である。
　今後は、引き続き水洗化率を向上させていくことによる収益の増を図る一方で、維持管理費を削減するなど費用の効率化に努め、更なる経営の健全化を目指していく。</t>
    </r>
    <rPh sb="25" eb="27">
      <t>キンネン</t>
    </rPh>
    <rPh sb="27" eb="29">
      <t>カイゼン</t>
    </rPh>
    <rPh sb="29" eb="31">
      <t>ケイコウ</t>
    </rPh>
    <rPh sb="36" eb="38">
      <t>ゼンネン</t>
    </rPh>
    <rPh sb="38" eb="39">
      <t>ヒ</t>
    </rPh>
    <rPh sb="40" eb="42">
      <t>ゲンショウ</t>
    </rPh>
    <rPh sb="47" eb="48">
      <t>サラ</t>
    </rPh>
    <rPh sb="50" eb="52">
      <t>ケイエイ</t>
    </rPh>
    <rPh sb="52" eb="54">
      <t>カイゼン</t>
    </rPh>
    <rPh sb="55" eb="56">
      <t>ト</t>
    </rPh>
    <rPh sb="57" eb="58">
      <t>ク</t>
    </rPh>
    <rPh sb="59" eb="61">
      <t>ヒツヨウ</t>
    </rPh>
    <rPh sb="100" eb="102">
      <t>スイイ</t>
    </rPh>
    <rPh sb="113" eb="115">
      <t>ゲンショウ</t>
    </rPh>
    <rPh sb="118" eb="120">
      <t>ネンネン</t>
    </rPh>
    <rPh sb="120" eb="122">
      <t>ゲンショウ</t>
    </rPh>
    <rPh sb="122" eb="124">
      <t>ケイコウ</t>
    </rPh>
    <rPh sb="131" eb="133">
      <t>コンゴ</t>
    </rPh>
    <rPh sb="134" eb="135">
      <t>ヒ</t>
    </rPh>
    <rPh sb="136" eb="137">
      <t>ツヅ</t>
    </rPh>
    <rPh sb="140" eb="142">
      <t>ショウカン</t>
    </rPh>
    <rPh sb="143" eb="144">
      <t>オコナ</t>
    </rPh>
    <rPh sb="178" eb="180">
      <t>ネンド</t>
    </rPh>
    <rPh sb="183" eb="185">
      <t>ゾウゲン</t>
    </rPh>
    <rPh sb="192" eb="193">
      <t>オオム</t>
    </rPh>
    <rPh sb="197" eb="199">
      <t>イジョウ</t>
    </rPh>
    <rPh sb="200" eb="201">
      <t>タモ</t>
    </rPh>
    <rPh sb="206" eb="208">
      <t>コンゴ</t>
    </rPh>
    <rPh sb="209" eb="210">
      <t>ヒ</t>
    </rPh>
    <rPh sb="211" eb="212">
      <t>ツヅ</t>
    </rPh>
    <rPh sb="222" eb="223">
      <t>サラ</t>
    </rPh>
    <rPh sb="230" eb="232">
      <t>ヒツヨウ</t>
    </rPh>
    <rPh sb="261" eb="263">
      <t>ネンネン</t>
    </rPh>
    <rPh sb="263" eb="265">
      <t>ゾウカ</t>
    </rPh>
    <rPh sb="265" eb="267">
      <t>ケイコウ</t>
    </rPh>
    <rPh sb="270" eb="272">
      <t>ルイジ</t>
    </rPh>
    <rPh sb="272" eb="274">
      <t>ダンタイ</t>
    </rPh>
    <rPh sb="275" eb="278">
      <t>ヘイキンチ</t>
    </rPh>
    <rPh sb="279" eb="280">
      <t>セマ</t>
    </rPh>
    <rPh sb="315" eb="319">
      <t>ジンコウゲンショウ</t>
    </rPh>
    <rPh sb="321" eb="323">
      <t>エイキョウ</t>
    </rPh>
    <rPh sb="324" eb="326">
      <t>コンゴ</t>
    </rPh>
    <rPh sb="326" eb="328">
      <t>ケネン</t>
    </rPh>
    <rPh sb="346" eb="350">
      <t>ゾウカケイコウ</t>
    </rPh>
    <rPh sb="380" eb="3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</si>
</sst>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Ｐ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52-486F-A056-F31B470ABE97}"/>
            </c:ext>
          </c:extLst>
        </c:ser>
        <c:dLbls>
          <c:showLegendKey val="0"/>
          <c:showVal val="0"/>
          <c:showCatName val="0"/>
          <c:showSerName val="0"/>
          <c:showPercent val="0"/>
          <c:showBubbleSize val="0"/>
        </c:dLbls>
        <c:gapWidth val="150"/>
        <c:axId val="334525104"/>
        <c:axId val="33466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AB52-486F-A056-F31B470ABE97}"/>
            </c:ext>
          </c:extLst>
        </c:ser>
        <c:dLbls>
          <c:showLegendKey val="0"/>
          <c:showVal val="0"/>
          <c:showCatName val="0"/>
          <c:showSerName val="0"/>
          <c:showPercent val="0"/>
          <c:showBubbleSize val="0"/>
        </c:dLbls>
        <c:marker val="1"/>
        <c:smooth val="0"/>
        <c:axId val="334525104"/>
        <c:axId val="334666784"/>
      </c:lineChart>
      <c:dateAx>
        <c:axId val="334525104"/>
        <c:scaling>
          <c:orientation val="minMax"/>
        </c:scaling>
        <c:delete val="1"/>
        <c:axPos val="b"/>
        <c:numFmt formatCode="&quot;H&quot;yy" sourceLinked="1"/>
        <c:majorTickMark val="none"/>
        <c:minorTickMark val="none"/>
        <c:tickLblPos val="none"/>
        <c:crossAx val="334666784"/>
        <c:crosses val="autoZero"/>
        <c:auto val="1"/>
        <c:lblOffset val="100"/>
        <c:baseTimeUnit val="years"/>
      </c:dateAx>
      <c:valAx>
        <c:axId val="3346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52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54.5</c:v>
                </c:pt>
                <c:pt idx="1">
                  <c:v>50.13</c:v>
                </c:pt>
                <c:pt idx="2">
                  <c:v>50.13</c:v>
                </c:pt>
                <c:pt idx="3">
                  <c:v>48.5</c:v>
                </c:pt>
                <c:pt idx="4">
                  <c:v>49.38</c:v>
                </c:pt>
              </c:numCache>
            </c:numRef>
          </c:val>
          <c:extLst>
            <c:ext xmlns:c16="http://schemas.microsoft.com/office/drawing/2014/chart" uri="{C3380CC4-5D6E-409C-BE32-E72D297353CC}">
              <c16:uniqueId val="{00000000-D973-4D4D-865F-839D2CFC73B2}"/>
            </c:ext>
          </c:extLst>
        </c:ser>
        <c:dLbls>
          <c:showLegendKey val="0"/>
          <c:showVal val="0"/>
          <c:showCatName val="0"/>
          <c:showSerName val="0"/>
          <c:showPercent val="0"/>
          <c:showBubbleSize val="0"/>
        </c:dLbls>
        <c:gapWidth val="150"/>
        <c:axId val="335281776"/>
        <c:axId val="33528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D973-4D4D-865F-839D2CFC73B2}"/>
            </c:ext>
          </c:extLst>
        </c:ser>
        <c:dLbls>
          <c:showLegendKey val="0"/>
          <c:showVal val="0"/>
          <c:showCatName val="0"/>
          <c:showSerName val="0"/>
          <c:showPercent val="0"/>
          <c:showBubbleSize val="0"/>
        </c:dLbls>
        <c:marker val="1"/>
        <c:smooth val="0"/>
        <c:axId val="335281776"/>
        <c:axId val="335284520"/>
      </c:lineChart>
      <c:dateAx>
        <c:axId val="335281776"/>
        <c:scaling>
          <c:orientation val="minMax"/>
        </c:scaling>
        <c:delete val="1"/>
        <c:axPos val="b"/>
        <c:numFmt formatCode="&quot;H&quot;yy" sourceLinked="1"/>
        <c:majorTickMark val="none"/>
        <c:minorTickMark val="none"/>
        <c:tickLblPos val="none"/>
        <c:crossAx val="335284520"/>
        <c:crosses val="autoZero"/>
        <c:auto val="1"/>
        <c:lblOffset val="100"/>
        <c:baseTimeUnit val="years"/>
      </c:dateAx>
      <c:valAx>
        <c:axId val="33528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28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75.19</c:v>
                </c:pt>
                <c:pt idx="1">
                  <c:v>76.55</c:v>
                </c:pt>
                <c:pt idx="2">
                  <c:v>78.42</c:v>
                </c:pt>
                <c:pt idx="3">
                  <c:v>79.930000000000007</c:v>
                </c:pt>
                <c:pt idx="4">
                  <c:v>80.87</c:v>
                </c:pt>
              </c:numCache>
            </c:numRef>
          </c:val>
          <c:extLst>
            <c:ext xmlns:c16="http://schemas.microsoft.com/office/drawing/2014/chart" uri="{C3380CC4-5D6E-409C-BE32-E72D297353CC}">
              <c16:uniqueId val="{00000000-8A7C-4090-ABEB-0392EE223AE8}"/>
            </c:ext>
          </c:extLst>
        </c:ser>
        <c:dLbls>
          <c:showLegendKey val="0"/>
          <c:showVal val="0"/>
          <c:showCatName val="0"/>
          <c:showSerName val="0"/>
          <c:showPercent val="0"/>
          <c:showBubbleSize val="0"/>
        </c:dLbls>
        <c:gapWidth val="150"/>
        <c:axId val="335278640"/>
        <c:axId val="33528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8A7C-4090-ABEB-0392EE223AE8}"/>
            </c:ext>
          </c:extLst>
        </c:ser>
        <c:dLbls>
          <c:showLegendKey val="0"/>
          <c:showVal val="0"/>
          <c:showCatName val="0"/>
          <c:showSerName val="0"/>
          <c:showPercent val="0"/>
          <c:showBubbleSize val="0"/>
        </c:dLbls>
        <c:marker val="1"/>
        <c:smooth val="0"/>
        <c:axId val="335278640"/>
        <c:axId val="335282168"/>
      </c:lineChart>
      <c:dateAx>
        <c:axId val="335278640"/>
        <c:scaling>
          <c:orientation val="minMax"/>
        </c:scaling>
        <c:delete val="1"/>
        <c:axPos val="b"/>
        <c:numFmt formatCode="&quot;H&quot;yy" sourceLinked="1"/>
        <c:majorTickMark val="none"/>
        <c:minorTickMark val="none"/>
        <c:tickLblPos val="none"/>
        <c:crossAx val="335282168"/>
        <c:crosses val="autoZero"/>
        <c:auto val="1"/>
        <c:lblOffset val="100"/>
        <c:baseTimeUnit val="years"/>
      </c:dateAx>
      <c:valAx>
        <c:axId val="33528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27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66.2</c:v>
                </c:pt>
                <c:pt idx="1">
                  <c:v>73.17</c:v>
                </c:pt>
                <c:pt idx="2">
                  <c:v>72.56</c:v>
                </c:pt>
                <c:pt idx="3">
                  <c:v>77.290000000000006</c:v>
                </c:pt>
                <c:pt idx="4">
                  <c:v>75.12</c:v>
                </c:pt>
              </c:numCache>
            </c:numRef>
          </c:val>
          <c:extLst>
            <c:ext xmlns:c16="http://schemas.microsoft.com/office/drawing/2014/chart" uri="{C3380CC4-5D6E-409C-BE32-E72D297353CC}">
              <c16:uniqueId val="{00000000-566D-4957-8A7F-FC2BEDB620BB}"/>
            </c:ext>
          </c:extLst>
        </c:ser>
        <c:dLbls>
          <c:showLegendKey val="0"/>
          <c:showVal val="0"/>
          <c:showCatName val="0"/>
          <c:showSerName val="0"/>
          <c:showPercent val="0"/>
          <c:showBubbleSize val="0"/>
        </c:dLbls>
        <c:gapWidth val="150"/>
        <c:axId val="335353296"/>
        <c:axId val="33535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6D-4957-8A7F-FC2BEDB620BB}"/>
            </c:ext>
          </c:extLst>
        </c:ser>
        <c:dLbls>
          <c:showLegendKey val="0"/>
          <c:showVal val="0"/>
          <c:showCatName val="0"/>
          <c:showSerName val="0"/>
          <c:showPercent val="0"/>
          <c:showBubbleSize val="0"/>
        </c:dLbls>
        <c:marker val="1"/>
        <c:smooth val="0"/>
        <c:axId val="335353296"/>
        <c:axId val="335357784"/>
      </c:lineChart>
      <c:dateAx>
        <c:axId val="335353296"/>
        <c:scaling>
          <c:orientation val="minMax"/>
        </c:scaling>
        <c:delete val="1"/>
        <c:axPos val="b"/>
        <c:numFmt formatCode="&quot;H&quot;yy" sourceLinked="1"/>
        <c:majorTickMark val="none"/>
        <c:minorTickMark val="none"/>
        <c:tickLblPos val="none"/>
        <c:crossAx val="335357784"/>
        <c:crosses val="autoZero"/>
        <c:auto val="1"/>
        <c:lblOffset val="100"/>
        <c:baseTimeUnit val="years"/>
      </c:dateAx>
      <c:valAx>
        <c:axId val="33535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5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F3-4C78-844F-9C0BFAB81735}"/>
            </c:ext>
          </c:extLst>
        </c:ser>
        <c:dLbls>
          <c:showLegendKey val="0"/>
          <c:showVal val="0"/>
          <c:showCatName val="0"/>
          <c:showSerName val="0"/>
          <c:showPercent val="0"/>
          <c:showBubbleSize val="0"/>
        </c:dLbls>
        <c:gapWidth val="150"/>
        <c:axId val="335418024"/>
        <c:axId val="33541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F3-4C78-844F-9C0BFAB81735}"/>
            </c:ext>
          </c:extLst>
        </c:ser>
        <c:dLbls>
          <c:showLegendKey val="0"/>
          <c:showVal val="0"/>
          <c:showCatName val="0"/>
          <c:showSerName val="0"/>
          <c:showPercent val="0"/>
          <c:showBubbleSize val="0"/>
        </c:dLbls>
        <c:marker val="1"/>
        <c:smooth val="0"/>
        <c:axId val="335418024"/>
        <c:axId val="335418408"/>
      </c:lineChart>
      <c:dateAx>
        <c:axId val="335418024"/>
        <c:scaling>
          <c:orientation val="minMax"/>
        </c:scaling>
        <c:delete val="1"/>
        <c:axPos val="b"/>
        <c:numFmt formatCode="&quot;H&quot;yy" sourceLinked="1"/>
        <c:majorTickMark val="none"/>
        <c:minorTickMark val="none"/>
        <c:tickLblPos val="none"/>
        <c:crossAx val="335418408"/>
        <c:crosses val="autoZero"/>
        <c:auto val="1"/>
        <c:lblOffset val="100"/>
        <c:baseTimeUnit val="years"/>
      </c:dateAx>
      <c:valAx>
        <c:axId val="33541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41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1A-44FE-BFCF-A953AEB1EFA6}"/>
            </c:ext>
          </c:extLst>
        </c:ser>
        <c:dLbls>
          <c:showLegendKey val="0"/>
          <c:showVal val="0"/>
          <c:showCatName val="0"/>
          <c:showSerName val="0"/>
          <c:showPercent val="0"/>
          <c:showBubbleSize val="0"/>
        </c:dLbls>
        <c:gapWidth val="150"/>
        <c:axId val="334184896"/>
        <c:axId val="334181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1A-44FE-BFCF-A953AEB1EFA6}"/>
            </c:ext>
          </c:extLst>
        </c:ser>
        <c:dLbls>
          <c:showLegendKey val="0"/>
          <c:showVal val="0"/>
          <c:showCatName val="0"/>
          <c:showSerName val="0"/>
          <c:showPercent val="0"/>
          <c:showBubbleSize val="0"/>
        </c:dLbls>
        <c:marker val="1"/>
        <c:smooth val="0"/>
        <c:axId val="334184896"/>
        <c:axId val="334181368"/>
      </c:lineChart>
      <c:dateAx>
        <c:axId val="334184896"/>
        <c:scaling>
          <c:orientation val="minMax"/>
        </c:scaling>
        <c:delete val="1"/>
        <c:axPos val="b"/>
        <c:numFmt formatCode="&quot;H&quot;yy" sourceLinked="1"/>
        <c:majorTickMark val="none"/>
        <c:minorTickMark val="none"/>
        <c:tickLblPos val="none"/>
        <c:crossAx val="334181368"/>
        <c:crosses val="autoZero"/>
        <c:auto val="1"/>
        <c:lblOffset val="100"/>
        <c:baseTimeUnit val="years"/>
      </c:dateAx>
      <c:valAx>
        <c:axId val="33418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18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43-4946-AA2B-7FD83937C08D}"/>
            </c:ext>
          </c:extLst>
        </c:ser>
        <c:dLbls>
          <c:showLegendKey val="0"/>
          <c:showVal val="0"/>
          <c:showCatName val="0"/>
          <c:showSerName val="0"/>
          <c:showPercent val="0"/>
          <c:showBubbleSize val="0"/>
        </c:dLbls>
        <c:gapWidth val="150"/>
        <c:axId val="334182544"/>
        <c:axId val="334182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43-4946-AA2B-7FD83937C08D}"/>
            </c:ext>
          </c:extLst>
        </c:ser>
        <c:dLbls>
          <c:showLegendKey val="0"/>
          <c:showVal val="0"/>
          <c:showCatName val="0"/>
          <c:showSerName val="0"/>
          <c:showPercent val="0"/>
          <c:showBubbleSize val="0"/>
        </c:dLbls>
        <c:marker val="1"/>
        <c:smooth val="0"/>
        <c:axId val="334182544"/>
        <c:axId val="334182152"/>
      </c:lineChart>
      <c:dateAx>
        <c:axId val="334182544"/>
        <c:scaling>
          <c:orientation val="minMax"/>
        </c:scaling>
        <c:delete val="1"/>
        <c:axPos val="b"/>
        <c:numFmt formatCode="&quot;H&quot;yy" sourceLinked="1"/>
        <c:majorTickMark val="none"/>
        <c:minorTickMark val="none"/>
        <c:tickLblPos val="none"/>
        <c:crossAx val="334182152"/>
        <c:crosses val="autoZero"/>
        <c:auto val="1"/>
        <c:lblOffset val="100"/>
        <c:baseTimeUnit val="years"/>
      </c:dateAx>
      <c:valAx>
        <c:axId val="33418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18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9C-4166-9F61-D9DB655D6208}"/>
            </c:ext>
          </c:extLst>
        </c:ser>
        <c:dLbls>
          <c:showLegendKey val="0"/>
          <c:showVal val="0"/>
          <c:showCatName val="0"/>
          <c:showSerName val="0"/>
          <c:showPercent val="0"/>
          <c:showBubbleSize val="0"/>
        </c:dLbls>
        <c:gapWidth val="150"/>
        <c:axId val="334185288"/>
        <c:axId val="33417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9C-4166-9F61-D9DB655D6208}"/>
            </c:ext>
          </c:extLst>
        </c:ser>
        <c:dLbls>
          <c:showLegendKey val="0"/>
          <c:showVal val="0"/>
          <c:showCatName val="0"/>
          <c:showSerName val="0"/>
          <c:showPercent val="0"/>
          <c:showBubbleSize val="0"/>
        </c:dLbls>
        <c:marker val="1"/>
        <c:smooth val="0"/>
        <c:axId val="334185288"/>
        <c:axId val="334177840"/>
      </c:lineChart>
      <c:dateAx>
        <c:axId val="334185288"/>
        <c:scaling>
          <c:orientation val="minMax"/>
        </c:scaling>
        <c:delete val="1"/>
        <c:axPos val="b"/>
        <c:numFmt formatCode="&quot;H&quot;yy" sourceLinked="1"/>
        <c:majorTickMark val="none"/>
        <c:minorTickMark val="none"/>
        <c:tickLblPos val="none"/>
        <c:crossAx val="334177840"/>
        <c:crosses val="autoZero"/>
        <c:auto val="1"/>
        <c:lblOffset val="100"/>
        <c:baseTimeUnit val="years"/>
      </c:dateAx>
      <c:valAx>
        <c:axId val="33417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18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2735.51</c:v>
                </c:pt>
                <c:pt idx="1">
                  <c:v>2068.36</c:v>
                </c:pt>
                <c:pt idx="2">
                  <c:v>1927.38</c:v>
                </c:pt>
                <c:pt idx="3">
                  <c:v>1672.25</c:v>
                </c:pt>
                <c:pt idx="4">
                  <c:v>1385.84</c:v>
                </c:pt>
              </c:numCache>
            </c:numRef>
          </c:val>
          <c:extLst>
            <c:ext xmlns:c16="http://schemas.microsoft.com/office/drawing/2014/chart" uri="{C3380CC4-5D6E-409C-BE32-E72D297353CC}">
              <c16:uniqueId val="{00000000-0CD7-4051-8E45-E39AE9BD3DD6}"/>
            </c:ext>
          </c:extLst>
        </c:ser>
        <c:dLbls>
          <c:showLegendKey val="0"/>
          <c:showVal val="0"/>
          <c:showCatName val="0"/>
          <c:showSerName val="0"/>
          <c:showPercent val="0"/>
          <c:showBubbleSize val="0"/>
        </c:dLbls>
        <c:gapWidth val="150"/>
        <c:axId val="334179408"/>
        <c:axId val="33417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0CD7-4051-8E45-E39AE9BD3DD6}"/>
            </c:ext>
          </c:extLst>
        </c:ser>
        <c:dLbls>
          <c:showLegendKey val="0"/>
          <c:showVal val="0"/>
          <c:showCatName val="0"/>
          <c:showSerName val="0"/>
          <c:showPercent val="0"/>
          <c:showBubbleSize val="0"/>
        </c:dLbls>
        <c:marker val="1"/>
        <c:smooth val="0"/>
        <c:axId val="334179408"/>
        <c:axId val="334179800"/>
      </c:lineChart>
      <c:dateAx>
        <c:axId val="334179408"/>
        <c:scaling>
          <c:orientation val="minMax"/>
        </c:scaling>
        <c:delete val="1"/>
        <c:axPos val="b"/>
        <c:numFmt formatCode="&quot;H&quot;yy" sourceLinked="1"/>
        <c:majorTickMark val="none"/>
        <c:minorTickMark val="none"/>
        <c:tickLblPos val="none"/>
        <c:crossAx val="334179800"/>
        <c:crosses val="autoZero"/>
        <c:auto val="1"/>
        <c:lblOffset val="100"/>
        <c:baseTimeUnit val="years"/>
      </c:dateAx>
      <c:valAx>
        <c:axId val="33417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17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94.51</c:v>
                </c:pt>
                <c:pt idx="1">
                  <c:v>95.07</c:v>
                </c:pt>
                <c:pt idx="2">
                  <c:v>94.5</c:v>
                </c:pt>
                <c:pt idx="3">
                  <c:v>88.78</c:v>
                </c:pt>
                <c:pt idx="4">
                  <c:v>92.56</c:v>
                </c:pt>
              </c:numCache>
            </c:numRef>
          </c:val>
          <c:extLst>
            <c:ext xmlns:c16="http://schemas.microsoft.com/office/drawing/2014/chart" uri="{C3380CC4-5D6E-409C-BE32-E72D297353CC}">
              <c16:uniqueId val="{00000000-8C7A-4DFD-ADB5-319655400A1A}"/>
            </c:ext>
          </c:extLst>
        </c:ser>
        <c:dLbls>
          <c:showLegendKey val="0"/>
          <c:showVal val="0"/>
          <c:showCatName val="0"/>
          <c:showSerName val="0"/>
          <c:showPercent val="0"/>
          <c:showBubbleSize val="0"/>
        </c:dLbls>
        <c:gapWidth val="150"/>
        <c:axId val="334180976"/>
        <c:axId val="33528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8C7A-4DFD-ADB5-319655400A1A}"/>
            </c:ext>
          </c:extLst>
        </c:ser>
        <c:dLbls>
          <c:showLegendKey val="0"/>
          <c:showVal val="0"/>
          <c:showCatName val="0"/>
          <c:showSerName val="0"/>
          <c:showPercent val="0"/>
          <c:showBubbleSize val="0"/>
        </c:dLbls>
        <c:marker val="1"/>
        <c:smooth val="0"/>
        <c:axId val="334180976"/>
        <c:axId val="335282560"/>
      </c:lineChart>
      <c:dateAx>
        <c:axId val="334180976"/>
        <c:scaling>
          <c:orientation val="minMax"/>
        </c:scaling>
        <c:delete val="1"/>
        <c:axPos val="b"/>
        <c:numFmt formatCode="&quot;H&quot;yy" sourceLinked="1"/>
        <c:majorTickMark val="none"/>
        <c:minorTickMark val="none"/>
        <c:tickLblPos val="none"/>
        <c:crossAx val="335282560"/>
        <c:crosses val="autoZero"/>
        <c:auto val="1"/>
        <c:lblOffset val="100"/>
        <c:baseTimeUnit val="years"/>
      </c:dateAx>
      <c:valAx>
        <c:axId val="33528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18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210.26</c:v>
                </c:pt>
                <c:pt idx="1">
                  <c:v>223.93</c:v>
                </c:pt>
                <c:pt idx="2">
                  <c:v>232.2</c:v>
                </c:pt>
                <c:pt idx="3">
                  <c:v>253.9</c:v>
                </c:pt>
                <c:pt idx="4">
                  <c:v>286.04000000000002</c:v>
                </c:pt>
              </c:numCache>
            </c:numRef>
          </c:val>
          <c:extLst>
            <c:ext xmlns:c16="http://schemas.microsoft.com/office/drawing/2014/chart" uri="{C3380CC4-5D6E-409C-BE32-E72D297353CC}">
              <c16:uniqueId val="{00000000-C7D9-4924-871D-B2372724F4DC}"/>
            </c:ext>
          </c:extLst>
        </c:ser>
        <c:dLbls>
          <c:showLegendKey val="0"/>
          <c:showVal val="0"/>
          <c:showCatName val="0"/>
          <c:showSerName val="0"/>
          <c:showPercent val="0"/>
          <c:showBubbleSize val="0"/>
        </c:dLbls>
        <c:gapWidth val="150"/>
        <c:axId val="335280208"/>
        <c:axId val="335280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C7D9-4924-871D-B2372724F4DC}"/>
            </c:ext>
          </c:extLst>
        </c:ser>
        <c:dLbls>
          <c:showLegendKey val="0"/>
          <c:showVal val="0"/>
          <c:showCatName val="0"/>
          <c:showSerName val="0"/>
          <c:showPercent val="0"/>
          <c:showBubbleSize val="0"/>
        </c:dLbls>
        <c:marker val="1"/>
        <c:smooth val="0"/>
        <c:axId val="335280208"/>
        <c:axId val="335280600"/>
      </c:lineChart>
      <c:dateAx>
        <c:axId val="335280208"/>
        <c:scaling>
          <c:orientation val="minMax"/>
        </c:scaling>
        <c:delete val="1"/>
        <c:axPos val="b"/>
        <c:numFmt formatCode="&quot;H&quot;yy" sourceLinked="1"/>
        <c:majorTickMark val="none"/>
        <c:minorTickMark val="none"/>
        <c:tickLblPos val="none"/>
        <c:crossAx val="335280600"/>
        <c:crosses val="autoZero"/>
        <c:auto val="1"/>
        <c:lblOffset val="100"/>
        <c:baseTimeUnit val="years"/>
      </c:dateAx>
      <c:valAx>
        <c:axId val="33528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28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23"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島根県　奥出雲町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Cd2</v>
      </c>
      <c r="X8" s="66"/>
      <c r="Y8" s="66"/>
      <c r="Z8" s="66"/>
      <c r="AA8" s="66"/>
      <c r="AB8" s="66"/>
      <c r="AC8" s="66"/>
      <c r="AD8" s="67" t="str">
        <f>データ!$M$6</f>
        <v>非設置</v>
      </c>
      <c r="AE8" s="67"/>
      <c r="AF8" s="67"/>
      <c r="AG8" s="67"/>
      <c r="AH8" s="67"/>
      <c r="AI8" s="67"/>
      <c r="AJ8" s="67"/>
      <c r="AK8" s="3"/>
      <c r="AL8" s="46">
        <f>データ!S6</f>
        <v>11923</v>
      </c>
      <c r="AM8" s="46"/>
      <c r="AN8" s="46"/>
      <c r="AO8" s="46"/>
      <c r="AP8" s="46"/>
      <c r="AQ8" s="46"/>
      <c r="AR8" s="46"/>
      <c r="AS8" s="46"/>
      <c r="AT8" s="45">
        <f>データ!T6</f>
        <v>368.01</v>
      </c>
      <c r="AU8" s="45"/>
      <c r="AV8" s="45"/>
      <c r="AW8" s="45"/>
      <c r="AX8" s="45"/>
      <c r="AY8" s="45"/>
      <c r="AZ8" s="45"/>
      <c r="BA8" s="45"/>
      <c r="BB8" s="45">
        <f>データ!U6</f>
        <v>32.4</v>
      </c>
      <c r="BC8" s="45"/>
      <c r="BD8" s="45"/>
      <c r="BE8" s="45"/>
      <c r="BF8" s="45"/>
      <c r="BG8" s="45"/>
      <c r="BH8" s="45"/>
      <c r="BI8" s="45"/>
      <c r="BJ8" s="3"/>
      <c r="BK8" s="3"/>
      <c r="BL8" s="62" t="s">
        <v>10</v>
      </c>
      <c r="BM8" s="63"/>
      <c r="BN8" s="64" t="s">
        <v>11</v>
      </c>
      <c r="BO8" s="64"/>
      <c r="BP8" s="64"/>
      <c r="BQ8" s="64"/>
      <c r="BR8" s="64"/>
      <c r="BS8" s="64"/>
      <c r="BT8" s="64"/>
      <c r="BU8" s="64"/>
      <c r="BV8" s="64"/>
      <c r="BW8" s="64"/>
      <c r="BX8" s="64"/>
      <c r="BY8" s="65"/>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13.59</v>
      </c>
      <c r="Q10" s="45"/>
      <c r="R10" s="45"/>
      <c r="S10" s="45"/>
      <c r="T10" s="45"/>
      <c r="U10" s="45"/>
      <c r="V10" s="45"/>
      <c r="W10" s="45">
        <f>データ!Q6</f>
        <v>100</v>
      </c>
      <c r="X10" s="45"/>
      <c r="Y10" s="45"/>
      <c r="Z10" s="45"/>
      <c r="AA10" s="45"/>
      <c r="AB10" s="45"/>
      <c r="AC10" s="45"/>
      <c r="AD10" s="46">
        <f>データ!R6</f>
        <v>3630</v>
      </c>
      <c r="AE10" s="46"/>
      <c r="AF10" s="46"/>
      <c r="AG10" s="46"/>
      <c r="AH10" s="46"/>
      <c r="AI10" s="46"/>
      <c r="AJ10" s="46"/>
      <c r="AK10" s="2"/>
      <c r="AL10" s="46">
        <f>データ!V6</f>
        <v>1594</v>
      </c>
      <c r="AM10" s="46"/>
      <c r="AN10" s="46"/>
      <c r="AO10" s="46"/>
      <c r="AP10" s="46"/>
      <c r="AQ10" s="46"/>
      <c r="AR10" s="46"/>
      <c r="AS10" s="46"/>
      <c r="AT10" s="45">
        <f>データ!W6</f>
        <v>1.1299999999999999</v>
      </c>
      <c r="AU10" s="45"/>
      <c r="AV10" s="45"/>
      <c r="AW10" s="45"/>
      <c r="AX10" s="45"/>
      <c r="AY10" s="45"/>
      <c r="AZ10" s="45"/>
      <c r="BA10" s="45"/>
      <c r="BB10" s="45">
        <f>データ!X6</f>
        <v>1410.62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VQ/j2CfWQefhhg/LhqFIHPSWWBe5RtaoOsWTz6Nhd3ncL1ffITNsq4ienDEz/nulSZ2XN69Ei84ehwscntFiaw==" saltValue="/yAVy4fJOJUZb+fW4w9W4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4" t="s">
        <v>54</v>
      </c>
      <c r="I3" s="75"/>
      <c r="J3" s="75"/>
      <c r="K3" s="75"/>
      <c r="L3" s="75"/>
      <c r="M3" s="75"/>
      <c r="N3" s="75"/>
      <c r="O3" s="75"/>
      <c r="P3" s="75"/>
      <c r="Q3" s="75"/>
      <c r="R3" s="75"/>
      <c r="S3" s="75"/>
      <c r="T3" s="75"/>
      <c r="U3" s="75"/>
      <c r="V3" s="75"/>
      <c r="W3" s="75"/>
      <c r="X3" s="76"/>
      <c r="Y3" s="80" t="s">
        <v>55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56</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57</v>
      </c>
      <c r="B4" s="16"/>
      <c r="C4" s="16"/>
      <c r="D4" s="16"/>
      <c r="E4" s="16"/>
      <c r="F4" s="16"/>
      <c r="G4" s="16"/>
      <c r="H4" s="77"/>
      <c r="I4" s="78"/>
      <c r="J4" s="78"/>
      <c r="K4" s="78"/>
      <c r="L4" s="78"/>
      <c r="M4" s="78"/>
      <c r="N4" s="78"/>
      <c r="O4" s="78"/>
      <c r="P4" s="78"/>
      <c r="Q4" s="78"/>
      <c r="R4" s="78"/>
      <c r="S4" s="78"/>
      <c r="T4" s="78"/>
      <c r="U4" s="78"/>
      <c r="V4" s="78"/>
      <c r="W4" s="78"/>
      <c r="X4" s="79"/>
      <c r="Y4" s="73" t="s">
        <v>58</v>
      </c>
      <c r="Z4" s="73"/>
      <c r="AA4" s="73"/>
      <c r="AB4" s="73"/>
      <c r="AC4" s="73"/>
      <c r="AD4" s="73"/>
      <c r="AE4" s="73"/>
      <c r="AF4" s="73"/>
      <c r="AG4" s="73"/>
      <c r="AH4" s="73"/>
      <c r="AI4" s="73"/>
      <c r="AJ4" s="73" t="s">
        <v>59</v>
      </c>
      <c r="AK4" s="73"/>
      <c r="AL4" s="73"/>
      <c r="AM4" s="73"/>
      <c r="AN4" s="73"/>
      <c r="AO4" s="73"/>
      <c r="AP4" s="73"/>
      <c r="AQ4" s="73"/>
      <c r="AR4" s="73"/>
      <c r="AS4" s="73"/>
      <c r="AT4" s="73"/>
      <c r="AU4" s="73" t="s">
        <v>60</v>
      </c>
      <c r="AV4" s="73"/>
      <c r="AW4" s="73"/>
      <c r="AX4" s="73"/>
      <c r="AY4" s="73"/>
      <c r="AZ4" s="73"/>
      <c r="BA4" s="73"/>
      <c r="BB4" s="73"/>
      <c r="BC4" s="73"/>
      <c r="BD4" s="73"/>
      <c r="BE4" s="73"/>
      <c r="BF4" s="73" t="s">
        <v>61</v>
      </c>
      <c r="BG4" s="73"/>
      <c r="BH4" s="73"/>
      <c r="BI4" s="73"/>
      <c r="BJ4" s="73"/>
      <c r="BK4" s="73"/>
      <c r="BL4" s="73"/>
      <c r="BM4" s="73"/>
      <c r="BN4" s="73"/>
      <c r="BO4" s="73"/>
      <c r="BP4" s="73"/>
      <c r="BQ4" s="73" t="s">
        <v>62</v>
      </c>
      <c r="BR4" s="73"/>
      <c r="BS4" s="73"/>
      <c r="BT4" s="73"/>
      <c r="BU4" s="73"/>
      <c r="BV4" s="73"/>
      <c r="BW4" s="73"/>
      <c r="BX4" s="73"/>
      <c r="BY4" s="73"/>
      <c r="BZ4" s="73"/>
      <c r="CA4" s="73"/>
      <c r="CB4" s="73" t="s">
        <v>63</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323438</v>
      </c>
      <c r="D6" s="19">
        <f t="shared" si="3"/>
        <v>47</v>
      </c>
      <c r="E6" s="19">
        <f t="shared" si="3"/>
        <v>17</v>
      </c>
      <c r="F6" s="19">
        <f t="shared" si="3"/>
        <v>1</v>
      </c>
      <c r="G6" s="19">
        <f t="shared" si="3"/>
        <v>0</v>
      </c>
      <c r="H6" s="19" t="str">
        <f t="shared" si="3"/>
        <v>島根県　奥出雲町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13.59</v>
      </c>
      <c r="Q6" s="20">
        <f t="shared" si="3"/>
        <v>100</v>
      </c>
      <c r="R6" s="20">
        <f t="shared" si="3"/>
        <v>3630</v>
      </c>
      <c r="S6" s="20">
        <f t="shared" si="3"/>
        <v>11923</v>
      </c>
      <c r="T6" s="20">
        <f t="shared" si="3"/>
        <v>368.01</v>
      </c>
      <c r="U6" s="20">
        <f t="shared" si="3"/>
        <v>32.4</v>
      </c>
      <c r="V6" s="20">
        <f t="shared" si="3"/>
        <v>1594</v>
      </c>
      <c r="W6" s="20">
        <f t="shared" si="3"/>
        <v>1.1299999999999999</v>
      </c>
      <c r="X6" s="20">
        <f t="shared" si="3"/>
        <v>1410.62</v>
      </c>
      <c r="Y6" s="21">
        <f>IF(Y7="",NA(),Y7)</f>
        <v>66.2</v>
      </c>
      <c r="Z6" s="21">
        <f t="shared" ref="Z6:AH6" si="4">IF(Z7="",NA(),Z7)</f>
        <v>73.17</v>
      </c>
      <c r="AA6" s="21">
        <f t="shared" si="4"/>
        <v>72.56</v>
      </c>
      <c r="AB6" s="21">
        <f t="shared" si="4"/>
        <v>77.290000000000006</v>
      </c>
      <c r="AC6" s="21">
        <f t="shared" si="4"/>
        <v>75.12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2735.51</v>
      </c>
      <c r="BG6" s="21">
        <f t="shared" ref="BG6:BO6" si="7">IF(BG7="",NA(),BG7)</f>
        <v>2068.36</v>
      </c>
      <c r="BH6" s="21">
        <f t="shared" si="7"/>
        <v>1927.38</v>
      </c>
      <c r="BI6" s="21">
        <f t="shared" si="7"/>
        <v>1672.25</v>
      </c>
      <c r="BJ6" s="21">
        <f t="shared" si="7"/>
        <v>1385.84</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94.51</v>
      </c>
      <c r="BR6" s="21">
        <f t="shared" ref="BR6:BZ6" si="8">IF(BR7="",NA(),BR7)</f>
        <v>95.07</v>
      </c>
      <c r="BS6" s="21">
        <f t="shared" si="8"/>
        <v>94.5</v>
      </c>
      <c r="BT6" s="21">
        <f t="shared" si="8"/>
        <v>88.78</v>
      </c>
      <c r="BU6" s="21">
        <f t="shared" si="8"/>
        <v>92.56</v>
      </c>
      <c r="BV6" s="21">
        <f t="shared" si="8"/>
        <v>80.58</v>
      </c>
      <c r="BW6" s="21">
        <f t="shared" si="8"/>
        <v>78.92</v>
      </c>
      <c r="BX6" s="21">
        <f t="shared" si="8"/>
        <v>74.17</v>
      </c>
      <c r="BY6" s="21">
        <f t="shared" si="8"/>
        <v>79.77</v>
      </c>
      <c r="BZ6" s="21">
        <f t="shared" si="8"/>
        <v>79.63</v>
      </c>
      <c r="CA6" s="20" t="str">
        <f>IF(CA7="","",IF(CA7="-","【-】","【"&amp;SUBSTITUTE(TEXT(CA7,"#,##0.00"),"-","△")&amp;"】"))</f>
        <v>【99.73】</v>
      </c>
      <c r="CB6" s="21">
        <f>IF(CB7="",NA(),CB7)</f>
        <v>210.26</v>
      </c>
      <c r="CC6" s="21">
        <f t="shared" ref="CC6:CK6" si="9">IF(CC7="",NA(),CC7)</f>
        <v>223.93</v>
      </c>
      <c r="CD6" s="21">
        <f t="shared" si="9"/>
        <v>232.2</v>
      </c>
      <c r="CE6" s="21">
        <f t="shared" si="9"/>
        <v>253.9</v>
      </c>
      <c r="CF6" s="21">
        <f t="shared" si="9"/>
        <v>286.04000000000002</v>
      </c>
      <c r="CG6" s="21">
        <f t="shared" si="9"/>
        <v>216.21</v>
      </c>
      <c r="CH6" s="21">
        <f t="shared" si="9"/>
        <v>220.31</v>
      </c>
      <c r="CI6" s="21">
        <f t="shared" si="9"/>
        <v>230.95</v>
      </c>
      <c r="CJ6" s="21">
        <f t="shared" si="9"/>
        <v>214.56</v>
      </c>
      <c r="CK6" s="21">
        <f t="shared" si="9"/>
        <v>213.66</v>
      </c>
      <c r="CL6" s="20" t="str">
        <f>IF(CL7="","",IF(CL7="-","【-】","【"&amp;SUBSTITUTE(TEXT(CL7,"#,##0.00"),"-","△")&amp;"】"))</f>
        <v>【134.98】</v>
      </c>
      <c r="CM6" s="21">
        <f>IF(CM7="",NA(),CM7)</f>
        <v>54.5</v>
      </c>
      <c r="CN6" s="21">
        <f t="shared" ref="CN6:CV6" si="10">IF(CN7="",NA(),CN7)</f>
        <v>50.13</v>
      </c>
      <c r="CO6" s="21">
        <f t="shared" si="10"/>
        <v>50.13</v>
      </c>
      <c r="CP6" s="21">
        <f t="shared" si="10"/>
        <v>48.5</v>
      </c>
      <c r="CQ6" s="21">
        <f t="shared" si="10"/>
        <v>49.38</v>
      </c>
      <c r="CR6" s="21">
        <f t="shared" si="10"/>
        <v>50.24</v>
      </c>
      <c r="CS6" s="21">
        <f t="shared" si="10"/>
        <v>49.68</v>
      </c>
      <c r="CT6" s="21">
        <f t="shared" si="10"/>
        <v>49.27</v>
      </c>
      <c r="CU6" s="21">
        <f t="shared" si="10"/>
        <v>49.47</v>
      </c>
      <c r="CV6" s="21">
        <f t="shared" si="10"/>
        <v>48.19</v>
      </c>
      <c r="CW6" s="20" t="str">
        <f>IF(CW7="","",IF(CW7="-","【-】","【"&amp;SUBSTITUTE(TEXT(CW7,"#,##0.00"),"-","△")&amp;"】"))</f>
        <v>【59.99】</v>
      </c>
      <c r="CX6" s="21">
        <f>IF(CX7="",NA(),CX7)</f>
        <v>75.19</v>
      </c>
      <c r="CY6" s="21">
        <f t="shared" ref="CY6:DG6" si="11">IF(CY7="",NA(),CY7)</f>
        <v>76.55</v>
      </c>
      <c r="CZ6" s="21">
        <f t="shared" si="11"/>
        <v>78.42</v>
      </c>
      <c r="DA6" s="21">
        <f t="shared" si="11"/>
        <v>79.930000000000007</v>
      </c>
      <c r="DB6" s="21">
        <f t="shared" si="11"/>
        <v>80.87</v>
      </c>
      <c r="DC6" s="21">
        <f t="shared" si="11"/>
        <v>84.17</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5" s="22" customFormat="1" x14ac:dyDescent="0.15">
      <c r="A7" s="14"/>
      <c r="B7" s="23">
        <v>2021</v>
      </c>
      <c r="C7" s="23">
        <v>323438</v>
      </c>
      <c r="D7" s="23">
        <v>47</v>
      </c>
      <c r="E7" s="23">
        <v>17</v>
      </c>
      <c r="F7" s="23">
        <v>1</v>
      </c>
      <c r="G7" s="23">
        <v>0</v>
      </c>
      <c r="H7" s="23" t="s">
        <v>98</v>
      </c>
      <c r="I7" s="23" t="s">
        <v>99</v>
      </c>
      <c r="J7" s="23" t="s">
        <v>100</v>
      </c>
      <c r="K7" s="23" t="s">
        <v>101</v>
      </c>
      <c r="L7" s="23" t="s">
        <v>102</v>
      </c>
      <c r="M7" s="23" t="s">
        <v>103</v>
      </c>
      <c r="N7" s="24" t="s">
        <v>104</v>
      </c>
      <c r="O7" s="24" t="s">
        <v>105</v>
      </c>
      <c r="P7" s="24">
        <v>13.59</v>
      </c>
      <c r="Q7" s="24">
        <v>100</v>
      </c>
      <c r="R7" s="24">
        <v>3630</v>
      </c>
      <c r="S7" s="24">
        <v>11923</v>
      </c>
      <c r="T7" s="24">
        <v>368.01</v>
      </c>
      <c r="U7" s="24">
        <v>32.4</v>
      </c>
      <c r="V7" s="24">
        <v>1594</v>
      </c>
      <c r="W7" s="24">
        <v>1.1299999999999999</v>
      </c>
      <c r="X7" s="24">
        <v>1410.62</v>
      </c>
      <c r="Y7" s="24">
        <v>66.2</v>
      </c>
      <c r="Z7" s="24">
        <v>73.17</v>
      </c>
      <c r="AA7" s="24">
        <v>72.56</v>
      </c>
      <c r="AB7" s="24">
        <v>77.290000000000006</v>
      </c>
      <c r="AC7" s="24">
        <v>75.12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2735.51</v>
      </c>
      <c r="BG7" s="24">
        <v>2068.36</v>
      </c>
      <c r="BH7" s="24">
        <v>1927.38</v>
      </c>
      <c r="BI7" s="24">
        <v>1672.25</v>
      </c>
      <c r="BJ7" s="24">
        <v>1385.84</v>
      </c>
      <c r="BK7" s="24">
        <v>1124.26</v>
      </c>
      <c r="BL7" s="24">
        <v>1048.23</v>
      </c>
      <c r="BM7" s="24">
        <v>1130.42</v>
      </c>
      <c r="BN7" s="24">
        <v>1245.0999999999999</v>
      </c>
      <c r="BO7" s="24">
        <v>1108.8</v>
      </c>
      <c r="BP7" s="24">
        <v>669.11</v>
      </c>
      <c r="BQ7" s="24">
        <v>94.51</v>
      </c>
      <c r="BR7" s="24">
        <v>95.07</v>
      </c>
      <c r="BS7" s="24">
        <v>94.5</v>
      </c>
      <c r="BT7" s="24">
        <v>88.78</v>
      </c>
      <c r="BU7" s="24">
        <v>92.56</v>
      </c>
      <c r="BV7" s="24">
        <v>80.58</v>
      </c>
      <c r="BW7" s="24">
        <v>78.92</v>
      </c>
      <c r="BX7" s="24">
        <v>74.17</v>
      </c>
      <c r="BY7" s="24">
        <v>79.77</v>
      </c>
      <c r="BZ7" s="24">
        <v>79.63</v>
      </c>
      <c r="CA7" s="24">
        <v>99.73</v>
      </c>
      <c r="CB7" s="24">
        <v>210.26</v>
      </c>
      <c r="CC7" s="24">
        <v>223.93</v>
      </c>
      <c r="CD7" s="24">
        <v>232.2</v>
      </c>
      <c r="CE7" s="24">
        <v>253.9</v>
      </c>
      <c r="CF7" s="24">
        <v>286.04000000000002</v>
      </c>
      <c r="CG7" s="24">
        <v>216.21</v>
      </c>
      <c r="CH7" s="24">
        <v>220.31</v>
      </c>
      <c r="CI7" s="24">
        <v>230.95</v>
      </c>
      <c r="CJ7" s="24">
        <v>214.56</v>
      </c>
      <c r="CK7" s="24">
        <v>213.66</v>
      </c>
      <c r="CL7" s="24">
        <v>134.97999999999999</v>
      </c>
      <c r="CM7" s="24">
        <v>54.5</v>
      </c>
      <c r="CN7" s="24">
        <v>50.13</v>
      </c>
      <c r="CO7" s="24">
        <v>50.13</v>
      </c>
      <c r="CP7" s="24">
        <v>48.5</v>
      </c>
      <c r="CQ7" s="24">
        <v>49.38</v>
      </c>
      <c r="CR7" s="24">
        <v>50.24</v>
      </c>
      <c r="CS7" s="24">
        <v>49.68</v>
      </c>
      <c r="CT7" s="24">
        <v>49.27</v>
      </c>
      <c r="CU7" s="24">
        <v>49.47</v>
      </c>
      <c r="CV7" s="24">
        <v>48.19</v>
      </c>
      <c r="CW7" s="24">
        <v>59.99</v>
      </c>
      <c r="CX7" s="24">
        <v>75.19</v>
      </c>
      <c r="CY7" s="24">
        <v>76.55</v>
      </c>
      <c r="CZ7" s="24">
        <v>78.42</v>
      </c>
      <c r="DA7" s="24">
        <v>79.930000000000007</v>
      </c>
      <c r="DB7" s="24">
        <v>80.87</v>
      </c>
      <c r="DC7" s="24">
        <v>84.17</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0.12</v>
      </c>
      <c r="EL7" s="24">
        <v>0.1</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藤原 知恵</cp:lastModifiedBy>
  <cp:lastPrinted>2023-02-07T03:05:57Z</cp:lastPrinted>
  <dcterms:created xsi:type="dcterms:W3CDTF">2023-01-12T23:54:06Z</dcterms:created>
  <dcterms:modified xsi:type="dcterms:W3CDTF">2023-02-07T03:06:02Z</dcterms:modified>
  <cp:category/>
</cp:coreProperties>
</file>