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jhdhn03001\水道局\01.総務課\01総務課\008財務共通全般\公営企業に係る「経営比較分析表」の策定\R3分\提出\下水（法非適）\"/>
    </mc:Choice>
  </mc:AlternateContent>
  <workbookProtection workbookAlgorithmName="SHA-512" workbookHashValue="187hMOWvw8snBvNu6LpB0GufIQ+6oLFH4BNbqKKIpTuY74I8FyTTun1kzd624bZ4k9sOv9QYrkoYbeuHL6Malw==" workbookSaltValue="GXeWDA3xW4ys24cw25DMS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<sst xmlns="http://schemas.openxmlformats.org/spreadsheetml/2006/main" count="236" uniqueCount="119">
  <si>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</si>
  <si>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</si>
  <si>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</si>
  <si>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</si>
  <si>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</si>
  <si>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</si>
  <si>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</si>
  <si>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</si>
  <si>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</si>
  <si>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</si>
  <si>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</si>
  <si>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</si>
  <si>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</si>
  <si>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</si>
  <si>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</si>
  <si>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</si>
  <si>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</si>
  <si>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</si>
  <si>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</si>
  <si>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</si>
  <si>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</si>
  <si>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</si>
  <si>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</si>
  <si>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</si>
  <si>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</si>
  <si>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</si>
  <si>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</si>
  <si>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</si>
  <si>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</si>
  <si>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</si>
  <si>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</si>
  <si>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</si>
  <si>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</si>
  <si>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</si>
  <si>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</si>
  <si>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</si>
  <si>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</si>
  <si>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</si>
  <si>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</si>
  <si>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</si>
  <si>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</si>
  <si>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</si>
  <si>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</si>
  <si>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</si>
  <si>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</si>
  <si>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</si>
  <si>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</si>
  <si>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</si>
  <si>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</si>
  <si>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</si>
  <si>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</si>
  <si>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</si>
  <si>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</si>
  <si>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</si>
  <si>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</si>
  <si>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</si>
  <si>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</si>
  <si>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</si>
  <si>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</si>
  <si>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</si>
  <si>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</si>
  <si>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</si>
  <si>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</si>
  <si>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</si>
  <si>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</si>
  <si>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</si>
  <si>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</si>
  <si>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</si>
  <si>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</si>
  <si>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</si>
  <si>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</si>
  <si>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</si>
  <si>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</si>
  <si>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</si>
  <si>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</si>
  <si>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</si>
  <si>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</si>
  <si>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</si>
  <si>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</si>
  <si>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</si>
  <si>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</si>
  <si>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</si>
  <si>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</si>
  <si>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</si>
  <si>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</si>
  <si>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</si>
  <si>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</si>
  <si>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</si>
  <si>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</si>
  <si>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</si>
  <si>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</si>
  <si>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</si>
  <si>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</si>
  <si>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</si>
  <si>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</si>
  <si>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</si>
  <si>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</si>
  <si>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</si>
  <si>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</si>
  <si>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</si>
  <si>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</si>
  <si>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</si>
  <si>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</si>
  <si>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</si>
  <si>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</si>
  <si>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</si>
  <si>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</si>
  <si>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</si>
  <si>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</si>
  <si>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</si>
  <si>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</si>
  <si>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</si>
  <si>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</si>
  <si>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</si>
  <si>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</si>
  <si>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</si>
  <si>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供用開始が昭和62年で布設から33年であり、まだ耐用年数を迎えていないものの、ポンプ等の機器類は順次、修繕等を行っている。
　今後、管渠等の老朽化に伴い修繕費用が必要になってくると想定される。</t>
    <phoneticPr fontId="4"/>
  </si>
  <si>
    <t>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費用については、農集の一部を公共下水道に接続するなど、維持管理の効率化（施設の統廃合、事業委託等による維持管理費の削減）を検討し、経営基盤の強化を図り、持続可能な事業経営を行う必要がある。
　また、経営の透明性を向上させるため、公営企業会計の適用に向け準備を進めている。</t>
    <phoneticPr fontId="4"/>
  </si>
  <si>
    <t xml:space="preserve">①収益的収支比率
　前年度とほぼ横ばいとなった。使用料収入や一般会計からの繰入金等の総収益で、総費用と地方債償還金を加えた費用を賄えていない。また、総収益の大半は一般会計からの繰入金に依存している状態である。
④企業債残高対事業規模比率
　企業債残高に対する一般会計負担額が高いため類似団体の平均値を大幅に下回っている。
⑤経費回収率
　前年度に比べ、回収率はほぼ横ばいとなった。使用料で回収すべき経費を使用料で賄えていない状況ではある。
⑥汚水処理原価
　有収水量１㎥あたりの汚水処理費が増加し、類似団体の平均値に対して効率的な汚水処理が実施できているといえない状態である。地理的要因等も考えられるため、処理方法を検討するといった経営改善が必要である。
⑦施設利用率
　施設の対応可能な処理能力に対する一日平均処理水量の割合が類似団体の平均値を下回っている。近年、利用率が減少傾向にあるため、施設の利用状況や適正規模を検討する必要がある。
⑧水洗化率
　水洗便所を設置して汚水処理している人口の割合が類似団体の平均値を上回っている。100％に近づけるよう水洗化率の向上の取組が必要である。
</t>
    <rPh sb="150" eb="152">
      <t>オオハバ</t>
    </rPh>
    <rPh sb="182" eb="183">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</si>
</sst>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DF-43FF-BAFC-8AC943D8AF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84DF-43FF-BAFC-8AC943D8AF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56.34</c:v>
                </c:pt>
                <c:pt idx="1">
                  <c:v>55.46</c:v>
                </c:pt>
                <c:pt idx="2">
                  <c:v>53.15</c:v>
                </c:pt>
                <c:pt idx="3">
                  <c:v>54.8</c:v>
                </c:pt>
                <c:pt idx="4">
                  <c:v>52.92</c:v>
                </c:pt>
              </c:numCache>
            </c:numRef>
          </c:val>
          <c:extLst>
            <c:ext xmlns:c16="http://schemas.microsoft.com/office/drawing/2014/chart" uri="{C3380CC4-5D6E-409C-BE32-E72D297353CC}">
              <c16:uniqueId val="{00000000-FE3A-4FB9-92FD-57DB114724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FE3A-4FB9-92FD-57DB114724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90.5</c:v>
                </c:pt>
                <c:pt idx="1">
                  <c:v>89.22</c:v>
                </c:pt>
                <c:pt idx="2">
                  <c:v>90.78</c:v>
                </c:pt>
                <c:pt idx="3">
                  <c:v>91.05</c:v>
                </c:pt>
                <c:pt idx="4">
                  <c:v>91.17</c:v>
                </c:pt>
              </c:numCache>
            </c:numRef>
          </c:val>
          <c:extLst>
            <c:ext xmlns:c16="http://schemas.microsoft.com/office/drawing/2014/chart" uri="{C3380CC4-5D6E-409C-BE32-E72D297353CC}">
              <c16:uniqueId val="{00000000-D8EE-482C-9686-275DB21EE5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D8EE-482C-9686-275DB21EE5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92.05</c:v>
                </c:pt>
                <c:pt idx="1">
                  <c:v>81.37</c:v>
                </c:pt>
                <c:pt idx="2">
                  <c:v>76.91</c:v>
                </c:pt>
                <c:pt idx="3">
                  <c:v>76.98</c:v>
                </c:pt>
                <c:pt idx="4">
                  <c:v>76.430000000000007</c:v>
                </c:pt>
              </c:numCache>
            </c:numRef>
          </c:val>
          <c:extLst>
            <c:ext xmlns:c16="http://schemas.microsoft.com/office/drawing/2014/chart" uri="{C3380CC4-5D6E-409C-BE32-E72D297353CC}">
              <c16:uniqueId val="{00000000-E5D3-448D-ABC6-EA6685E56FE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3-448D-ABC6-EA6685E56FE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8-47E7-A1DE-DA29553A49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8-47E7-A1DE-DA29553A49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6E-44B9-9DEF-D64D89D5FE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E-44B9-9DEF-D64D89D5FE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4D-4F33-BA9C-9C31633870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4D-4F33-BA9C-9C31633870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FF-45B4-B709-D834B32F2D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FF-45B4-B709-D834B32F2D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1281</c:v>
                </c:pt>
                <c:pt idx="1">
                  <c:v>1278.3499999999999</c:v>
                </c:pt>
                <c:pt idx="2">
                  <c:v>166.98</c:v>
                </c:pt>
                <c:pt idx="3">
                  <c:v>35.07</c:v>
                </c:pt>
                <c:pt idx="4">
                  <c:v>22.32</c:v>
                </c:pt>
              </c:numCache>
            </c:numRef>
          </c:val>
          <c:extLst>
            <c:ext xmlns:c16="http://schemas.microsoft.com/office/drawing/2014/chart" uri="{C3380CC4-5D6E-409C-BE32-E72D297353CC}">
              <c16:uniqueId val="{00000000-DE3D-4010-BD1C-9B58EE70C2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DE3D-4010-BD1C-9B58EE70C2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39.32</c:v>
                </c:pt>
                <c:pt idx="1">
                  <c:v>75.55</c:v>
                </c:pt>
                <c:pt idx="2">
                  <c:v>66.81</c:v>
                </c:pt>
                <c:pt idx="3">
                  <c:v>60.99</c:v>
                </c:pt>
                <c:pt idx="4">
                  <c:v>59.95</c:v>
                </c:pt>
              </c:numCache>
            </c:numRef>
          </c:val>
          <c:extLst>
            <c:ext xmlns:c16="http://schemas.microsoft.com/office/drawing/2014/chart" uri="{C3380CC4-5D6E-409C-BE32-E72D297353CC}">
              <c16:uniqueId val="{00000000-1D23-4090-9058-546D945942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1D23-4090-9058-546D945942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414.78</c:v>
                </c:pt>
                <c:pt idx="1">
                  <c:v>219.54</c:v>
                </c:pt>
                <c:pt idx="2">
                  <c:v>249.7</c:v>
                </c:pt>
                <c:pt idx="3">
                  <c:v>273.63</c:v>
                </c:pt>
                <c:pt idx="4">
                  <c:v>277.8</c:v>
                </c:pt>
              </c:numCache>
            </c:numRef>
          </c:val>
          <c:extLst>
            <c:ext xmlns:c16="http://schemas.microsoft.com/office/drawing/2014/chart" uri="{C3380CC4-5D6E-409C-BE32-E72D297353CC}">
              <c16:uniqueId val="{00000000-5F3B-4DE9-94C5-3DABACB48D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5F3B-4DE9-94C5-3DABACB48D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雲南市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36373</v>
      </c>
      <c r="AM8" s="42"/>
      <c r="AN8" s="42"/>
      <c r="AO8" s="42"/>
      <c r="AP8" s="42"/>
      <c r="AQ8" s="42"/>
      <c r="AR8" s="42"/>
      <c r="AS8" s="42"/>
      <c r="AT8" s="35">
        <f>データ!T6</f>
        <v>553.17999999999995</v>
      </c>
      <c r="AU8" s="35"/>
      <c r="AV8" s="35"/>
      <c r="AW8" s="35"/>
      <c r="AX8" s="35"/>
      <c r="AY8" s="35"/>
      <c r="AZ8" s="35"/>
      <c r="BA8" s="35"/>
      <c r="BB8" s="35">
        <f>データ!U6</f>
        <v>65.75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25.41</v>
      </c>
      <c r="Q10" s="35"/>
      <c r="R10" s="35"/>
      <c r="S10" s="35"/>
      <c r="T10" s="35"/>
      <c r="U10" s="35"/>
      <c r="V10" s="35"/>
      <c r="W10" s="35">
        <f>データ!Q6</f>
        <v>82.11</v>
      </c>
      <c r="X10" s="35"/>
      <c r="Y10" s="35"/>
      <c r="Z10" s="35"/>
      <c r="AA10" s="35"/>
      <c r="AB10" s="35"/>
      <c r="AC10" s="35"/>
      <c r="AD10" s="42">
        <f>データ!R6</f>
        <v>2728</v>
      </c>
      <c r="AE10" s="42"/>
      <c r="AF10" s="42"/>
      <c r="AG10" s="42"/>
      <c r="AH10" s="42"/>
      <c r="AI10" s="42"/>
      <c r="AJ10" s="42"/>
      <c r="AK10" s="2"/>
      <c r="AL10" s="42">
        <f>データ!V6</f>
        <v>9186</v>
      </c>
      <c r="AM10" s="42"/>
      <c r="AN10" s="42"/>
      <c r="AO10" s="42"/>
      <c r="AP10" s="42"/>
      <c r="AQ10" s="42"/>
      <c r="AR10" s="42"/>
      <c r="AS10" s="42"/>
      <c r="AT10" s="35">
        <f>データ!W6</f>
        <v>5.32</v>
      </c>
      <c r="AU10" s="35"/>
      <c r="AV10" s="35"/>
      <c r="AW10" s="35"/>
      <c r="AX10" s="35"/>
      <c r="AY10" s="35"/>
      <c r="AZ10" s="35"/>
      <c r="BA10" s="35"/>
      <c r="BB10" s="35">
        <f>データ!X6</f>
        <v>1726.69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8"/>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8"/>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8"/>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8"/>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8"/>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8"/>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8"/>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8"/>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8"/>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8"/>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8"/>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8"/>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8"/>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8"/>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8"/>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8"/>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8"/>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8"/>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8"/>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8"/>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8"/>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8"/>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8"/>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8"/>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8"/>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8"/>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8"/>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8"/>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8"/>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8"/>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8"/>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8"/>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8"/>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8"/>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8"/>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8"/>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8"/>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8"/>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8"/>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8"/>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8"/>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8"/>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8"/>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8"/>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8"/>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8"/>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8"/>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8"/>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8"/>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8"/>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8"/>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8"/>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8"/>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8"/>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8"/>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P4zjqNHsrytaCCGPZfjVv+aoQ6Hkl+ixBzYCz+5kFavE44T33UVcHGYu5AwVMHGa8R5hMmq9t8Vy3Pt3by6KtQ==" saltValue="0SjVTq2QMdOeIls9si7UT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4" t="s">
        <v>53</v>
      </c>
      <c r="I3" s="75"/>
      <c r="J3" s="75"/>
      <c r="K3" s="75"/>
      <c r="L3" s="75"/>
      <c r="M3" s="75"/>
      <c r="N3" s="75"/>
      <c r="O3" s="75"/>
      <c r="P3" s="75"/>
      <c r="Q3" s="75"/>
      <c r="R3" s="75"/>
      <c r="S3" s="75"/>
      <c r="T3" s="75"/>
      <c r="U3" s="75"/>
      <c r="V3" s="75"/>
      <c r="W3" s="75"/>
      <c r="X3" s="76"/>
      <c r="Y3" s="80"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55</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56</v>
      </c>
      <c r="B4" s="16"/>
      <c r="C4" s="16"/>
      <c r="D4" s="16"/>
      <c r="E4" s="16"/>
      <c r="F4" s="16"/>
      <c r="G4" s="16"/>
      <c r="H4" s="77"/>
      <c r="I4" s="78"/>
      <c r="J4" s="78"/>
      <c r="K4" s="78"/>
      <c r="L4" s="78"/>
      <c r="M4" s="78"/>
      <c r="N4" s="78"/>
      <c r="O4" s="78"/>
      <c r="P4" s="78"/>
      <c r="Q4" s="78"/>
      <c r="R4" s="78"/>
      <c r="S4" s="78"/>
      <c r="T4" s="78"/>
      <c r="U4" s="78"/>
      <c r="V4" s="78"/>
      <c r="W4" s="78"/>
      <c r="X4" s="79"/>
      <c r="Y4" s="73" t="s">
        <v>57</v>
      </c>
      <c r="Z4" s="73"/>
      <c r="AA4" s="73"/>
      <c r="AB4" s="73"/>
      <c r="AC4" s="73"/>
      <c r="AD4" s="73"/>
      <c r="AE4" s="73"/>
      <c r="AF4" s="73"/>
      <c r="AG4" s="73"/>
      <c r="AH4" s="73"/>
      <c r="AI4" s="73"/>
      <c r="AJ4" s="73" t="s">
        <v>58</v>
      </c>
      <c r="AK4" s="73"/>
      <c r="AL4" s="73"/>
      <c r="AM4" s="73"/>
      <c r="AN4" s="73"/>
      <c r="AO4" s="73"/>
      <c r="AP4" s="73"/>
      <c r="AQ4" s="73"/>
      <c r="AR4" s="73"/>
      <c r="AS4" s="73"/>
      <c r="AT4" s="73"/>
      <c r="AU4" s="73" t="s">
        <v>59</v>
      </c>
      <c r="AV4" s="73"/>
      <c r="AW4" s="73"/>
      <c r="AX4" s="73"/>
      <c r="AY4" s="73"/>
      <c r="AZ4" s="73"/>
      <c r="BA4" s="73"/>
      <c r="BB4" s="73"/>
      <c r="BC4" s="73"/>
      <c r="BD4" s="73"/>
      <c r="BE4" s="73"/>
      <c r="BF4" s="73" t="s">
        <v>60</v>
      </c>
      <c r="BG4" s="73"/>
      <c r="BH4" s="73"/>
      <c r="BI4" s="73"/>
      <c r="BJ4" s="73"/>
      <c r="BK4" s="73"/>
      <c r="BL4" s="73"/>
      <c r="BM4" s="73"/>
      <c r="BN4" s="73"/>
      <c r="BO4" s="73"/>
      <c r="BP4" s="73"/>
      <c r="BQ4" s="73" t="s">
        <v>61</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322091</v>
      </c>
      <c r="D6" s="19">
        <f t="shared" si="3"/>
        <v>47</v>
      </c>
      <c r="E6" s="19">
        <f t="shared" si="3"/>
        <v>17</v>
      </c>
      <c r="F6" s="19">
        <f t="shared" si="3"/>
        <v>5</v>
      </c>
      <c r="G6" s="19">
        <f t="shared" si="3"/>
        <v>0</v>
      </c>
      <c r="H6" s="19" t="str">
        <f t="shared" si="3"/>
        <v>島根県　雲南市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25.41</v>
      </c>
      <c r="Q6" s="20">
        <f t="shared" si="3"/>
        <v>82.11</v>
      </c>
      <c r="R6" s="20">
        <f t="shared" si="3"/>
        <v>2728</v>
      </c>
      <c r="S6" s="20">
        <f t="shared" si="3"/>
        <v>36373</v>
      </c>
      <c r="T6" s="20">
        <f t="shared" si="3"/>
        <v>553.17999999999995</v>
      </c>
      <c r="U6" s="20">
        <f t="shared" si="3"/>
        <v>65.75</v>
      </c>
      <c r="V6" s="20">
        <f t="shared" si="3"/>
        <v>9186</v>
      </c>
      <c r="W6" s="20">
        <f t="shared" si="3"/>
        <v>5.32</v>
      </c>
      <c r="X6" s="20">
        <f t="shared" si="3"/>
        <v>1726.69</v>
      </c>
      <c r="Y6" s="21">
        <f>IF(Y7="",NA(),Y7)</f>
        <v>92.05</v>
      </c>
      <c r="Z6" s="21">
        <f t="shared" ref="Z6:AH6" si="4">IF(Z7="",NA(),Z7)</f>
        <v>81.37</v>
      </c>
      <c r="AA6" s="21">
        <f t="shared" si="4"/>
        <v>76.91</v>
      </c>
      <c r="AB6" s="21">
        <f t="shared" si="4"/>
        <v>76.98</v>
      </c>
      <c r="AC6" s="21">
        <f t="shared" si="4"/>
        <v>76.430000000000007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1281</v>
      </c>
      <c r="BG6" s="21">
        <f t="shared" ref="BG6:BO6" si="7">IF(BG7="",NA(),BG7)</f>
        <v>1278.3499999999999</v>
      </c>
      <c r="BH6" s="21">
        <f t="shared" si="7"/>
        <v>166.98</v>
      </c>
      <c r="BI6" s="21">
        <f t="shared" si="7"/>
        <v>35.07</v>
      </c>
      <c r="BJ6" s="21">
        <f t="shared" si="7"/>
        <v>22.32</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39.32</v>
      </c>
      <c r="BR6" s="21">
        <f t="shared" ref="BR6:BZ6" si="8">IF(BR7="",NA(),BR7)</f>
        <v>75.55</v>
      </c>
      <c r="BS6" s="21">
        <f t="shared" si="8"/>
        <v>66.81</v>
      </c>
      <c r="BT6" s="21">
        <f t="shared" si="8"/>
        <v>60.99</v>
      </c>
      <c r="BU6" s="21">
        <f t="shared" si="8"/>
        <v>59.95</v>
      </c>
      <c r="BV6" s="21">
        <f t="shared" si="8"/>
        <v>65.33</v>
      </c>
      <c r="BW6" s="21">
        <f t="shared" si="8"/>
        <v>65.39</v>
      </c>
      <c r="BX6" s="21">
        <f t="shared" si="8"/>
        <v>65.37</v>
      </c>
      <c r="BY6" s="21">
        <f t="shared" si="8"/>
        <v>68.11</v>
      </c>
      <c r="BZ6" s="21">
        <f t="shared" si="8"/>
        <v>67.23</v>
      </c>
      <c r="CA6" s="20" t="str">
        <f>IF(CA7="","",IF(CA7="-","【-】","【"&amp;SUBSTITUTE(TEXT(CA7,"#,##0.00"),"-","△")&amp;"】"))</f>
        <v>【60.65】</v>
      </c>
      <c r="CB6" s="21">
        <f>IF(CB7="",NA(),CB7)</f>
        <v>414.78</v>
      </c>
      <c r="CC6" s="21">
        <f t="shared" ref="CC6:CK6" si="9">IF(CC7="",NA(),CC7)</f>
        <v>219.54</v>
      </c>
      <c r="CD6" s="21">
        <f t="shared" si="9"/>
        <v>249.7</v>
      </c>
      <c r="CE6" s="21">
        <f t="shared" si="9"/>
        <v>273.63</v>
      </c>
      <c r="CF6" s="21">
        <f t="shared" si="9"/>
        <v>277.8</v>
      </c>
      <c r="CG6" s="21">
        <f t="shared" si="9"/>
        <v>227.43</v>
      </c>
      <c r="CH6" s="21">
        <f t="shared" si="9"/>
        <v>230.88</v>
      </c>
      <c r="CI6" s="21">
        <f t="shared" si="9"/>
        <v>228.99</v>
      </c>
      <c r="CJ6" s="21">
        <f t="shared" si="9"/>
        <v>222.41</v>
      </c>
      <c r="CK6" s="21">
        <f t="shared" si="9"/>
        <v>228.21</v>
      </c>
      <c r="CL6" s="20" t="str">
        <f>IF(CL7="","",IF(CL7="-","【-】","【"&amp;SUBSTITUTE(TEXT(CL7,"#,##0.00"),"-","△")&amp;"】"))</f>
        <v>【256.97】</v>
      </c>
      <c r="CM6" s="21">
        <f>IF(CM7="",NA(),CM7)</f>
        <v>56.34</v>
      </c>
      <c r="CN6" s="21">
        <f t="shared" ref="CN6:CV6" si="10">IF(CN7="",NA(),CN7)</f>
        <v>55.46</v>
      </c>
      <c r="CO6" s="21">
        <f t="shared" si="10"/>
        <v>53.15</v>
      </c>
      <c r="CP6" s="21">
        <f t="shared" si="10"/>
        <v>54.8</v>
      </c>
      <c r="CQ6" s="21">
        <f t="shared" si="10"/>
        <v>52.92</v>
      </c>
      <c r="CR6" s="21">
        <f t="shared" si="10"/>
        <v>56.01</v>
      </c>
      <c r="CS6" s="21">
        <f t="shared" si="10"/>
        <v>56.72</v>
      </c>
      <c r="CT6" s="21">
        <f t="shared" si="10"/>
        <v>54.06</v>
      </c>
      <c r="CU6" s="21">
        <f t="shared" si="10"/>
        <v>55.26</v>
      </c>
      <c r="CV6" s="21">
        <f t="shared" si="10"/>
        <v>54.54</v>
      </c>
      <c r="CW6" s="20" t="str">
        <f>IF(CW7="","",IF(CW7="-","【-】","【"&amp;SUBSTITUTE(TEXT(CW7,"#,##0.00"),"-","△")&amp;"】"))</f>
        <v>【61.14】</v>
      </c>
      <c r="CX6" s="21">
        <f>IF(CX7="",NA(),CX7)</f>
        <v>90.5</v>
      </c>
      <c r="CY6" s="21">
        <f t="shared" ref="CY6:DG6" si="11">IF(CY7="",NA(),CY7)</f>
        <v>89.22</v>
      </c>
      <c r="CZ6" s="21">
        <f t="shared" si="11"/>
        <v>90.78</v>
      </c>
      <c r="DA6" s="21">
        <f t="shared" si="11"/>
        <v>91.05</v>
      </c>
      <c r="DB6" s="21">
        <f t="shared" si="11"/>
        <v>91.17</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322091</v>
      </c>
      <c r="D7" s="23">
        <v>47</v>
      </c>
      <c r="E7" s="23">
        <v>17</v>
      </c>
      <c r="F7" s="23">
        <v>5</v>
      </c>
      <c r="G7" s="23">
        <v>0</v>
      </c>
      <c r="H7" s="23" t="s">
        <v>97</v>
      </c>
      <c r="I7" s="23" t="s">
        <v>98</v>
      </c>
      <c r="J7" s="23" t="s">
        <v>99</v>
      </c>
      <c r="K7" s="23" t="s">
        <v>100</v>
      </c>
      <c r="L7" s="23" t="s">
        <v>101</v>
      </c>
      <c r="M7" s="23" t="s">
        <v>102</v>
      </c>
      <c r="N7" s="24" t="s">
        <v>103</v>
      </c>
      <c r="O7" s="24" t="s">
        <v>104</v>
      </c>
      <c r="P7" s="24">
        <v>25.41</v>
      </c>
      <c r="Q7" s="24">
        <v>82.11</v>
      </c>
      <c r="R7" s="24">
        <v>2728</v>
      </c>
      <c r="S7" s="24">
        <v>36373</v>
      </c>
      <c r="T7" s="24">
        <v>553.17999999999995</v>
      </c>
      <c r="U7" s="24">
        <v>65.75</v>
      </c>
      <c r="V7" s="24">
        <v>9186</v>
      </c>
      <c r="W7" s="24">
        <v>5.32</v>
      </c>
      <c r="X7" s="24">
        <v>1726.69</v>
      </c>
      <c r="Y7" s="24">
        <v>92.05</v>
      </c>
      <c r="Z7" s="24">
        <v>81.37</v>
      </c>
      <c r="AA7" s="24">
        <v>76.91</v>
      </c>
      <c r="AB7" s="24">
        <v>76.98</v>
      </c>
      <c r="AC7" s="24">
        <v>76.430000000000007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1281</v>
      </c>
      <c r="BG7" s="24">
        <v>1278.3499999999999</v>
      </c>
      <c r="BH7" s="24">
        <v>166.98</v>
      </c>
      <c r="BI7" s="24">
        <v>35.07</v>
      </c>
      <c r="BJ7" s="24">
        <v>22.32</v>
      </c>
      <c r="BK7" s="24">
        <v>684.74</v>
      </c>
      <c r="BL7" s="24">
        <v>654.91999999999996</v>
      </c>
      <c r="BM7" s="24">
        <v>654.71</v>
      </c>
      <c r="BN7" s="24">
        <v>783.8</v>
      </c>
      <c r="BO7" s="24">
        <v>778.81</v>
      </c>
      <c r="BP7" s="24">
        <v>786.37</v>
      </c>
      <c r="BQ7" s="24">
        <v>39.32</v>
      </c>
      <c r="BR7" s="24">
        <v>75.55</v>
      </c>
      <c r="BS7" s="24">
        <v>66.81</v>
      </c>
      <c r="BT7" s="24">
        <v>60.99</v>
      </c>
      <c r="BU7" s="24">
        <v>59.95</v>
      </c>
      <c r="BV7" s="24">
        <v>65.33</v>
      </c>
      <c r="BW7" s="24">
        <v>65.39</v>
      </c>
      <c r="BX7" s="24">
        <v>65.37</v>
      </c>
      <c r="BY7" s="24">
        <v>68.11</v>
      </c>
      <c r="BZ7" s="24">
        <v>67.23</v>
      </c>
      <c r="CA7" s="24">
        <v>60.65</v>
      </c>
      <c r="CB7" s="24">
        <v>414.78</v>
      </c>
      <c r="CC7" s="24">
        <v>219.54</v>
      </c>
      <c r="CD7" s="24">
        <v>249.7</v>
      </c>
      <c r="CE7" s="24">
        <v>273.63</v>
      </c>
      <c r="CF7" s="24">
        <v>277.8</v>
      </c>
      <c r="CG7" s="24">
        <v>227.43</v>
      </c>
      <c r="CH7" s="24">
        <v>230.88</v>
      </c>
      <c r="CI7" s="24">
        <v>228.99</v>
      </c>
      <c r="CJ7" s="24">
        <v>222.41</v>
      </c>
      <c r="CK7" s="24">
        <v>228.21</v>
      </c>
      <c r="CL7" s="24">
        <v>256.97000000000003</v>
      </c>
      <c r="CM7" s="24">
        <v>56.34</v>
      </c>
      <c r="CN7" s="24">
        <v>55.46</v>
      </c>
      <c r="CO7" s="24">
        <v>53.15</v>
      </c>
      <c r="CP7" s="24">
        <v>54.8</v>
      </c>
      <c r="CQ7" s="24">
        <v>52.92</v>
      </c>
      <c r="CR7" s="24">
        <v>56.01</v>
      </c>
      <c r="CS7" s="24">
        <v>56.72</v>
      </c>
      <c r="CT7" s="24">
        <v>54.06</v>
      </c>
      <c r="CU7" s="24">
        <v>55.26</v>
      </c>
      <c r="CV7" s="24">
        <v>54.54</v>
      </c>
      <c r="CW7" s="24">
        <v>61.14</v>
      </c>
      <c r="CX7" s="24">
        <v>90.5</v>
      </c>
      <c r="CY7" s="24">
        <v>89.22</v>
      </c>
      <c r="CZ7" s="24">
        <v>90.78</v>
      </c>
      <c r="DA7" s="24">
        <v>91.05</v>
      </c>
      <c r="DB7" s="24">
        <v>91.17</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2022-12-01T01:59:27Z</dcterms:created>
  <dcterms:modified xsi:type="dcterms:W3CDTF">2023-02-01T01:56:28Z</dcterms:modified>
  <cp:category/>
</cp:coreProperties>
</file>