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000018\Desktop\★2.3〆切経営比較分析調査\回答用エクセル\病院\"/>
    </mc:Choice>
  </mc:AlternateContent>
  <workbookProtection workbookAlgorithmName="SHA-512" workbookHashValue="PHVCWeI5T/ND+lfQ6/NqOzb4NVcyrjxglcMgbx38x1H8eJX7LyunVlzgBcxNaiKEGKysW2nZ6Ea/GCbG9QNGtg==" workbookSaltValue="QaYcCR76mZt1E3xZGvt04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HM78" i="4" l="1"/>
  <c r="FL54" i="4"/>
  <c r="FL32" i="4"/>
  <c r="CS78" i="4"/>
  <c r="BX54" i="4"/>
  <c r="BX32" i="4"/>
  <c r="MN54" i="4"/>
  <c r="MN32" i="4"/>
  <c r="MH78" i="4"/>
  <c r="IZ54" i="4"/>
  <c r="IZ32" i="4"/>
  <c r="C11" i="5"/>
  <c r="D11" i="5"/>
  <c r="E11" i="5"/>
  <c r="B11" i="5"/>
  <c r="DS32" i="4" l="1"/>
  <c r="AE54" i="4"/>
  <c r="AE32" i="4"/>
  <c r="AN78" i="4"/>
  <c r="KU54" i="4"/>
  <c r="KU32" i="4"/>
  <c r="KC78" i="4"/>
  <c r="HG54" i="4"/>
  <c r="HG32" i="4"/>
  <c r="FH78" i="4"/>
  <c r="DS54" i="4"/>
  <c r="GR54" i="4"/>
  <c r="U78" i="4"/>
  <c r="P54" i="4"/>
  <c r="P32" i="4"/>
  <c r="KF54" i="4"/>
  <c r="KF32" i="4"/>
  <c r="JJ78" i="4"/>
  <c r="GR32" i="4"/>
  <c r="EO78" i="4"/>
  <c r="DD54" i="4"/>
  <c r="DD32" i="4"/>
  <c r="LY54" i="4"/>
  <c r="LY32" i="4"/>
  <c r="LO78" i="4"/>
  <c r="IK54" i="4"/>
  <c r="GT78" i="4"/>
  <c r="EW54" i="4"/>
  <c r="EW32" i="4"/>
  <c r="IK32" i="4"/>
  <c r="BZ78" i="4"/>
  <c r="BI54" i="4"/>
  <c r="BI32" i="4"/>
  <c r="BG78" i="4"/>
  <c r="AT54" i="4"/>
  <c r="LJ32" i="4"/>
  <c r="KV78" i="4"/>
  <c r="HV54" i="4"/>
  <c r="HV32" i="4"/>
  <c r="GA78" i="4"/>
  <c r="EH54" i="4"/>
  <c r="EH32" i="4"/>
  <c r="AT32" i="4"/>
  <c r="LJ54" i="4"/>
</calcChain>
</file>

<file path=xl/sharedStrings.xml><?xml version="1.0" encoding="utf-8"?>
<sst xmlns="http://schemas.openxmlformats.org/spreadsheetml/2006/main" count="324" uniqueCount="191">
  <si>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</si>
  <si>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</si>
  <si>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</si>
  <si>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</si>
  <si>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</si>
  <si>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</si>
  <si>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</si>
  <si>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</si>
  <si>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</si>
  <si>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</si>
  <si>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</si>
  <si>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</si>
  <si>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</si>
  <si>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</si>
  <si>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</si>
  <si>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</si>
  <si>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</si>
  <si>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</si>
  <si>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</si>
  <si>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</si>
  <si>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</si>
  <si>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</si>
  <si>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</si>
  <si>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</si>
  <si>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</si>
  <si>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</si>
  <si>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</si>
  <si>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</si>
  <si>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</si>
  <si>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</si>
  <si>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</si>
  <si>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</si>
  <si>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</si>
  <si>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</si>
  <si>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</si>
  <si>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</si>
  <si>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</si>
  <si>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</si>
  <si>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</si>
  <si>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</si>
  <si>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</si>
  <si>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</si>
  <si>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</si>
  <si>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</si>
  <si>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</si>
  <si>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</si>
  <si>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</si>
  <si>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</si>
  <si>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</si>
  <si>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</si>
  <si>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</si>
  <si>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</si>
  <si>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</si>
  <si>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</si>
  <si>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</si>
  <si>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</si>
  <si>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</si>
  <si>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</si>
  <si>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</si>
  <si>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</si>
  <si>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</si>
  <si>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</si>
  <si>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</si>
  <si>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</si>
  <si>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</si>
  <si>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</si>
  <si>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</si>
  <si>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</si>
  <si>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</si>
  <si>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</si>
  <si>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</si>
  <si>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</si>
  <si>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</si>
  <si>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</si>
  <si>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</si>
  <si>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</si>
  <si>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</si>
  <si>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</si>
  <si>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</si>
  <si>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</si>
  <si>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</si>
  <si>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</si>
  <si>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</si>
  <si>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</si>
  <si>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</si>
  <si>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</si>
  <si>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</si>
  <si>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</si>
  <si>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</si>
  <si>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</si>
  <si>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</si>
  <si>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</si>
  <si>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</si>
  <si>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</si>
  <si>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</si>
  <si>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</si>
  <si>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</si>
  <si>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</si>
  <si>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</si>
  <si>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</si>
  <si>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</si>
  <si>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</si>
  <si>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</si>
  <si>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</si>
  <si>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</si>
  <si>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</si>
  <si>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</si>
  <si>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</si>
  <si>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</si>
  <si>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</si>
  <si>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</si>
  <si>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</si>
  <si>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</si>
  <si>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</si>
  <si>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</si>
  <si>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</si>
  <si>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</si>
  <si>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</si>
  <si>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</si>
  <si>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</si>
  <si>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</si>
  <si>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</si>
  <si>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</si>
  <si>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</si>
  <si>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</si>
  <si>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</si>
  <si>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</si>
  <si>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</si>
  <si>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</si>
  <si>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</si>
  <si>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</si>
  <si>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</si>
  <si>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</si>
  <si>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</si>
  <si>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</si>
  <si>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</si>
  <si>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</si>
  <si>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</si>
  <si>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</si>
  <si>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</si>
  <si>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</si>
  <si>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</si>
  <si>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</si>
  <si>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</si>
  <si>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</si>
  <si>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</si>
  <si>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</si>
  <si>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</si>
  <si>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</si>
  <si>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</si>
  <si>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</si>
  <si>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</si>
  <si>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</si>
  <si>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</si>
  <si>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</si>
  <si>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</si>
  <si>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</si>
  <si>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</si>
  <si>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</si>
  <si>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</si>
  <si>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</si>
  <si>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</si>
  <si>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</si>
  <si>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</si>
  <si>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</si>
  <si>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</si>
  <si>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</si>
  <si>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</si>
  <si>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</si>
  <si>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</si>
  <si>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雲南市</t>
  </si>
  <si>
    <t>雲南市立病院</t>
  </si>
  <si>
    <t>条例全部</t>
  </si>
  <si>
    <t>病院事業</t>
  </si>
  <si>
    <t>一般病院</t>
  </si>
  <si>
    <t>200床以上～300床未満</t>
  </si>
  <si>
    <t>自治体職員</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</si>
  <si>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</si>
  <si>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</si>
  <si>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</si>
  <si>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</si>
  <si>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</si>
  <si>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</si>
  <si>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</si>
  <si>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</si>
  <si>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</si>
  <si>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</si>
  <si>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雲南二次医療圏において1次2次救急医療を担いながら、入院では急性期・回復期・慢性期の病床を備えたケアミックス病院として、地域住民へ安心安全な医療が提供できるよう充実を図っている。また、訪問看護や訪問診療などの在宅医療や、附属診療所の運営や無医地区への巡回診療も手掛け、地域包括ケアの中心的役割を担っている。当院は市内唯一の免震構造であることや、圏域唯一の感染症病床を有しており、有事の際には災害拠点病院、感染症指定医療機関としての機能を発揮し安定した医療提供を担う役割がある。新型コロナウイルス感染症の対応においては、前年度に引き続き県の要請による病床確保や入院患者の受け入れ、検査業務を行っている。令和3年度からはワクチン集団接種業務や自宅療養者の医学・健康管理業務等にも対応し、公立病院としての役割を果たしている。</t>
    <rPh sb="0" eb="2">
      <t>ウンナン</t>
    </rPh>
    <rPh sb="2" eb="4">
      <t>ニジ</t>
    </rPh>
    <rPh sb="4" eb="7">
      <t>イリョウケン</t>
    </rPh>
    <rPh sb="12" eb="13">
      <t>ジ</t>
    </rPh>
    <rPh sb="14" eb="15">
      <t>ジ</t>
    </rPh>
    <rPh sb="15" eb="17">
      <t>キュウキュウ</t>
    </rPh>
    <rPh sb="17" eb="19">
      <t>イリョウ</t>
    </rPh>
    <rPh sb="20" eb="21">
      <t>ニナ</t>
    </rPh>
    <rPh sb="26" eb="28">
      <t>ニュウイン</t>
    </rPh>
    <rPh sb="30" eb="33">
      <t>キュウセイキ</t>
    </rPh>
    <rPh sb="34" eb="36">
      <t>カイフク</t>
    </rPh>
    <rPh sb="36" eb="37">
      <t>キ</t>
    </rPh>
    <rPh sb="38" eb="41">
      <t>マンセイキ</t>
    </rPh>
    <rPh sb="42" eb="44">
      <t>ビョウショウ</t>
    </rPh>
    <rPh sb="45" eb="46">
      <t>ソナ</t>
    </rPh>
    <rPh sb="54" eb="56">
      <t>ビョウイン</t>
    </rPh>
    <rPh sb="60" eb="62">
      <t>チイキ</t>
    </rPh>
    <rPh sb="62" eb="64">
      <t>ジュウミン</t>
    </rPh>
    <rPh sb="65" eb="67">
      <t>アンシン</t>
    </rPh>
    <rPh sb="67" eb="69">
      <t>アンゼン</t>
    </rPh>
    <rPh sb="70" eb="72">
      <t>イリョウ</t>
    </rPh>
    <rPh sb="73" eb="75">
      <t>テイキョウ</t>
    </rPh>
    <rPh sb="80" eb="82">
      <t>ジュウジツ</t>
    </rPh>
    <rPh sb="83" eb="84">
      <t>ハカ</t>
    </rPh>
    <rPh sb="92" eb="94">
      <t>ホウモン</t>
    </rPh>
    <rPh sb="94" eb="96">
      <t>カンゴ</t>
    </rPh>
    <rPh sb="97" eb="99">
      <t>ホウモン</t>
    </rPh>
    <rPh sb="99" eb="101">
      <t>シンリョウ</t>
    </rPh>
    <rPh sb="134" eb="136">
      <t>チイキ</t>
    </rPh>
    <rPh sb="136" eb="138">
      <t>ホウカツ</t>
    </rPh>
    <rPh sb="141" eb="144">
      <t>チュウシンテキ</t>
    </rPh>
    <rPh sb="144" eb="146">
      <t>ヤクワリ</t>
    </rPh>
    <rPh sb="147" eb="148">
      <t>ニナ</t>
    </rPh>
    <rPh sb="153" eb="155">
      <t>トウイン</t>
    </rPh>
    <rPh sb="156" eb="158">
      <t>シナイ</t>
    </rPh>
    <rPh sb="158" eb="160">
      <t>ユイイツ</t>
    </rPh>
    <rPh sb="161" eb="163">
      <t>メンシン</t>
    </rPh>
    <rPh sb="163" eb="165">
      <t>コウゾウ</t>
    </rPh>
    <rPh sb="172" eb="174">
      <t>ケンイキ</t>
    </rPh>
    <rPh sb="174" eb="176">
      <t>ユイイツ</t>
    </rPh>
    <rPh sb="177" eb="180">
      <t>カンセンショウ</t>
    </rPh>
    <rPh sb="180" eb="182">
      <t>ビョウショウ</t>
    </rPh>
    <rPh sb="183" eb="184">
      <t>ユウ</t>
    </rPh>
    <rPh sb="189" eb="191">
      <t>ユウジ</t>
    </rPh>
    <rPh sb="192" eb="193">
      <t>サイ</t>
    </rPh>
    <rPh sb="195" eb="197">
      <t>サイガイ</t>
    </rPh>
    <rPh sb="197" eb="199">
      <t>キョテン</t>
    </rPh>
    <rPh sb="199" eb="201">
      <t>ビョウイン</t>
    </rPh>
    <rPh sb="202" eb="205">
      <t>カンセンショウ</t>
    </rPh>
    <rPh sb="205" eb="207">
      <t>シテイ</t>
    </rPh>
    <rPh sb="207" eb="209">
      <t>イリョウ</t>
    </rPh>
    <rPh sb="209" eb="211">
      <t>キカン</t>
    </rPh>
    <rPh sb="215" eb="217">
      <t>キノウ</t>
    </rPh>
    <rPh sb="218" eb="220">
      <t>ハッキ</t>
    </rPh>
    <rPh sb="221" eb="223">
      <t>アンテイ</t>
    </rPh>
    <rPh sb="225" eb="229">
      <t>イリョウテイキョウ</t>
    </rPh>
    <rPh sb="230" eb="231">
      <t>ニナ</t>
    </rPh>
    <rPh sb="232" eb="234">
      <t>ヤクワリ</t>
    </rPh>
    <rPh sb="238" eb="240">
      <t>シンガタ</t>
    </rPh>
    <rPh sb="247" eb="250">
      <t>カンセンショウ</t>
    </rPh>
    <rPh sb="251" eb="253">
      <t>タイオウ</t>
    </rPh>
    <rPh sb="259" eb="262">
      <t>ゼンネンド</t>
    </rPh>
    <rPh sb="263" eb="264">
      <t>ヒ</t>
    </rPh>
    <rPh sb="265" eb="266">
      <t>ツヅ</t>
    </rPh>
    <rPh sb="267" eb="268">
      <t>ケン</t>
    </rPh>
    <rPh sb="269" eb="271">
      <t>ヨウセイ</t>
    </rPh>
    <rPh sb="274" eb="276">
      <t>ビョウショウ</t>
    </rPh>
    <rPh sb="276" eb="278">
      <t>カクホ</t>
    </rPh>
    <rPh sb="279" eb="281">
      <t>ニュウイン</t>
    </rPh>
    <rPh sb="281" eb="283">
      <t>カンジャ</t>
    </rPh>
    <rPh sb="294" eb="295">
      <t>オコナ</t>
    </rPh>
    <rPh sb="300" eb="302">
      <t>レイワ</t>
    </rPh>
    <rPh sb="303" eb="305">
      <t>ネンド</t>
    </rPh>
    <rPh sb="312" eb="314">
      <t>シュウダン</t>
    </rPh>
    <rPh sb="314" eb="318">
      <t>セッシュギョウム</t>
    </rPh>
    <rPh sb="319" eb="321">
      <t>ジタク</t>
    </rPh>
    <rPh sb="321" eb="324">
      <t>リョウヨウシャ</t>
    </rPh>
    <rPh sb="325" eb="327">
      <t>イガク</t>
    </rPh>
    <rPh sb="328" eb="330">
      <t>ケンコウ</t>
    </rPh>
    <rPh sb="330" eb="332">
      <t>カンリ</t>
    </rPh>
    <rPh sb="332" eb="334">
      <t>ギョウム</t>
    </rPh>
    <rPh sb="334" eb="335">
      <t>トウ</t>
    </rPh>
    <rPh sb="337" eb="339">
      <t>タイオウ</t>
    </rPh>
    <rPh sb="341" eb="343">
      <t>コウリツ</t>
    </rPh>
    <rPh sb="343" eb="345">
      <t>ビョウイン</t>
    </rPh>
    <rPh sb="349" eb="351">
      <t>ヤクワリ</t>
    </rPh>
    <rPh sb="352" eb="353">
      <t>ハ</t>
    </rPh>
    <phoneticPr fontId="5"/>
  </si>
  <si>
    <t>経常収益は、診療単価の増加や分娩件数の増加等に加え、新型コロナウイルス感染症関係の補助金により、前年度比で723百万円の増収となった。経常費用は、材料費や原油価格高騰に伴う電気料等の増加により、前年度比で288百万円の増額となった。経常損益は前年度比で435百万円改善し、平成28年度以来の経常利益を計上した。医業収支比率は、前年度よりやや改善したもの減価償却費の増額により平均値を下回っている。
入院・外来ともに1人当たりの収益は平均値を下回っているが病床利用率は上回っている。職員給与費対医業収益比率は平均値を上回っているが、一方で材料費対医業収益比率については下回っている。
内部留保資金は、令和3年度に772百万円蓄積し繰越内部留保資金は2,662百万円となった。令和5年度から増加する企業債償還に備え、更なる蓄積が必要となる。</t>
    <rPh sb="0" eb="2">
      <t>ケイジョウ</t>
    </rPh>
    <rPh sb="2" eb="4">
      <t>シュウエキ</t>
    </rPh>
    <rPh sb="6" eb="10">
      <t>シンリョウタンカ</t>
    </rPh>
    <rPh sb="11" eb="13">
      <t>ゾウカ</t>
    </rPh>
    <rPh sb="14" eb="16">
      <t>ブンベン</t>
    </rPh>
    <rPh sb="16" eb="18">
      <t>ケンスウ</t>
    </rPh>
    <rPh sb="19" eb="21">
      <t>ゾウカ</t>
    </rPh>
    <rPh sb="21" eb="22">
      <t>トウ</t>
    </rPh>
    <rPh sb="23" eb="24">
      <t>クワ</t>
    </rPh>
    <rPh sb="26" eb="28">
      <t>シンガタ</t>
    </rPh>
    <rPh sb="35" eb="38">
      <t>カンセンショウ</t>
    </rPh>
    <rPh sb="38" eb="40">
      <t>カンケイ</t>
    </rPh>
    <rPh sb="41" eb="44">
      <t>ホジョキン</t>
    </rPh>
    <rPh sb="48" eb="51">
      <t>ゼンネンド</t>
    </rPh>
    <rPh sb="51" eb="52">
      <t>ヒ</t>
    </rPh>
    <rPh sb="56" eb="57">
      <t>ヒャク</t>
    </rPh>
    <rPh sb="57" eb="58">
      <t>マン</t>
    </rPh>
    <rPh sb="58" eb="59">
      <t>エン</t>
    </rPh>
    <rPh sb="60" eb="62">
      <t>ゾウシュウ</t>
    </rPh>
    <rPh sb="67" eb="71">
      <t>ケイジョウヒヨウ</t>
    </rPh>
    <rPh sb="73" eb="76">
      <t>ザイリョウヒ</t>
    </rPh>
    <rPh sb="77" eb="81">
      <t>ゲンユカカク</t>
    </rPh>
    <rPh sb="81" eb="83">
      <t>コウトウ</t>
    </rPh>
    <rPh sb="84" eb="85">
      <t>トモナ</t>
    </rPh>
    <rPh sb="336" eb="338">
      <t>レイワ</t>
    </rPh>
    <rPh sb="339" eb="341">
      <t>ネンド</t>
    </rPh>
    <rPh sb="343" eb="345">
      <t>ゾウカ</t>
    </rPh>
    <rPh sb="347" eb="350">
      <t>キギョウサイ</t>
    </rPh>
    <rPh sb="350" eb="352">
      <t>ショウカン</t>
    </rPh>
    <rPh sb="353" eb="354">
      <t>ソナ</t>
    </rPh>
    <rPh sb="356" eb="357">
      <t>サラ</t>
    </rPh>
    <rPh sb="359" eb="361">
      <t>チクセキ</t>
    </rPh>
    <rPh sb="362" eb="364">
      <t>ヒツヨウ</t>
    </rPh>
    <phoneticPr fontId="5"/>
  </si>
  <si>
    <t>平成30年3月に新本館棟を竣工し、その後駐車場整備や外構工事を行い、令和元年10月に病院建設事業を完成した。これにより、老朽化の度合いを示す有形固定資産減価償却率は平均値を下回っているが、器械備品減価償却率は年々上昇しており、器械備品の計画的な更新等が必要となる。また1床当たりの有形固定資産額については平均値を下回っているものの上昇傾向にある。
今後、平成2年竣工の管理棟や平成8年竣工の中央棟、老朽化した医師・看護師宿舎の整備をどのように行っていくかが当面の課題となる。</t>
    <rPh sb="0" eb="2">
      <t>ヘイセイ</t>
    </rPh>
    <rPh sb="4" eb="5">
      <t>ネン</t>
    </rPh>
    <rPh sb="6" eb="7">
      <t>ガツ</t>
    </rPh>
    <rPh sb="8" eb="12">
      <t>シンホンカントウ</t>
    </rPh>
    <rPh sb="13" eb="15">
      <t>シュンコウ</t>
    </rPh>
    <rPh sb="19" eb="20">
      <t>ゴ</t>
    </rPh>
    <rPh sb="20" eb="23">
      <t>チュウシャジョウ</t>
    </rPh>
    <rPh sb="23" eb="25">
      <t>セイビ</t>
    </rPh>
    <rPh sb="26" eb="30">
      <t>ガイコウコウジ</t>
    </rPh>
    <rPh sb="31" eb="32">
      <t>オコナ</t>
    </rPh>
    <rPh sb="34" eb="36">
      <t>レイワ</t>
    </rPh>
    <rPh sb="36" eb="38">
      <t>ガンネン</t>
    </rPh>
    <rPh sb="40" eb="41">
      <t>ガツ</t>
    </rPh>
    <rPh sb="42" eb="44">
      <t>ビョウイン</t>
    </rPh>
    <rPh sb="44" eb="46">
      <t>ケンセツ</t>
    </rPh>
    <rPh sb="46" eb="48">
      <t>ジギョウ</t>
    </rPh>
    <rPh sb="49" eb="51">
      <t>カンセイ</t>
    </rPh>
    <rPh sb="60" eb="63">
      <t>ロウキュウカ</t>
    </rPh>
    <rPh sb="64" eb="66">
      <t>ドア</t>
    </rPh>
    <rPh sb="68" eb="69">
      <t>シメ</t>
    </rPh>
    <rPh sb="70" eb="72">
      <t>ユウケイ</t>
    </rPh>
    <rPh sb="72" eb="74">
      <t>コテイ</t>
    </rPh>
    <rPh sb="74" eb="76">
      <t>シサン</t>
    </rPh>
    <rPh sb="76" eb="80">
      <t>ゲンカショウキャク</t>
    </rPh>
    <rPh sb="80" eb="81">
      <t>リツ</t>
    </rPh>
    <rPh sb="82" eb="85">
      <t>ヘイキンチ</t>
    </rPh>
    <rPh sb="86" eb="88">
      <t>シタマワ</t>
    </rPh>
    <rPh sb="94" eb="96">
      <t>キカイ</t>
    </rPh>
    <rPh sb="96" eb="98">
      <t>ビヒン</t>
    </rPh>
    <rPh sb="118" eb="121">
      <t>ケイカクテキ</t>
    </rPh>
    <rPh sb="122" eb="124">
      <t>コウシン</t>
    </rPh>
    <rPh sb="124" eb="125">
      <t>トウ</t>
    </rPh>
    <rPh sb="135" eb="136">
      <t>ユカ</t>
    </rPh>
    <rPh sb="136" eb="137">
      <t>ア</t>
    </rPh>
    <rPh sb="140" eb="142">
      <t>ユウケイ</t>
    </rPh>
    <rPh sb="142" eb="144">
      <t>コテイ</t>
    </rPh>
    <rPh sb="144" eb="146">
      <t>シサン</t>
    </rPh>
    <rPh sb="146" eb="147">
      <t>ガク</t>
    </rPh>
    <rPh sb="152" eb="155">
      <t>ヘイキンチ</t>
    </rPh>
    <rPh sb="156" eb="158">
      <t>シタマワ</t>
    </rPh>
    <rPh sb="165" eb="167">
      <t>ジョウショウ</t>
    </rPh>
    <rPh sb="167" eb="169">
      <t>ケイコウ</t>
    </rPh>
    <rPh sb="174" eb="176">
      <t>コンゴ</t>
    </rPh>
    <rPh sb="177" eb="179">
      <t>ヘイセイ</t>
    </rPh>
    <rPh sb="180" eb="181">
      <t>ネン</t>
    </rPh>
    <rPh sb="181" eb="183">
      <t>シュンコウ</t>
    </rPh>
    <rPh sb="184" eb="187">
      <t>カンリトウ</t>
    </rPh>
    <rPh sb="188" eb="190">
      <t>ヘイセイ</t>
    </rPh>
    <rPh sb="191" eb="192">
      <t>ネン</t>
    </rPh>
    <rPh sb="192" eb="194">
      <t>シュンコウ</t>
    </rPh>
    <rPh sb="195" eb="198">
      <t>チュウオウトウ</t>
    </rPh>
    <rPh sb="199" eb="202">
      <t>ロウキュウカ</t>
    </rPh>
    <rPh sb="204" eb="206">
      <t>イシ</t>
    </rPh>
    <rPh sb="207" eb="210">
      <t>カンゴシ</t>
    </rPh>
    <rPh sb="210" eb="212">
      <t>シュクシャ</t>
    </rPh>
    <rPh sb="213" eb="215">
      <t>セイビ</t>
    </rPh>
    <rPh sb="221" eb="222">
      <t>オコナ</t>
    </rPh>
    <rPh sb="228" eb="230">
      <t>トウメン</t>
    </rPh>
    <rPh sb="231" eb="233">
      <t>カダイ</t>
    </rPh>
    <phoneticPr fontId="5"/>
  </si>
  <si>
    <t>令和3年度は、新型コロナウイルス感染症関係の補助金等により経常損益は黒字を達成したが、今後は減価償却費や企業債償還額の負担増などから経常損益の黒字化は厳しいと考える。平成30年度より剰余金計上から欠損金計上に転じ、累積欠損金は増加していく傾向にあるが、キャッシュフローを重視した経営に取り組み内部留保資金の維持に努める。重視する繰越内部留保資金蓄積額は令和3年度末には過去最高となり、相応な企業体力は有していると考えているが、病院建設事業における企業債償還額の負担増が今後懸念される。資金繰りの悪化に耐え得るさらなる経営基盤の確立を目指す。</t>
    <rPh sb="0" eb="2">
      <t>レイワ</t>
    </rPh>
    <rPh sb="3" eb="5">
      <t>ネンド</t>
    </rPh>
    <rPh sb="7" eb="9">
      <t>シンガタ</t>
    </rPh>
    <rPh sb="16" eb="19">
      <t>カンセンショウ</t>
    </rPh>
    <rPh sb="19" eb="21">
      <t>カンケイ</t>
    </rPh>
    <rPh sb="22" eb="25">
      <t>ホジョキン</t>
    </rPh>
    <rPh sb="25" eb="26">
      <t>トウ</t>
    </rPh>
    <rPh sb="29" eb="31">
      <t>ケイジョウ</t>
    </rPh>
    <rPh sb="31" eb="33">
      <t>ソンエキ</t>
    </rPh>
    <rPh sb="34" eb="36">
      <t>クロジ</t>
    </rPh>
    <rPh sb="37" eb="39">
      <t>タッセイ</t>
    </rPh>
    <rPh sb="43" eb="45">
      <t>コンゴ</t>
    </rPh>
    <rPh sb="160" eb="162">
      <t>ジュウシ</t>
    </rPh>
    <rPh sb="176" eb="178">
      <t>レイワ</t>
    </rPh>
    <rPh sb="179" eb="181">
      <t>ネンド</t>
    </rPh>
    <rPh sb="181" eb="182">
      <t>マツ</t>
    </rPh>
    <rPh sb="236" eb="238">
      <t>ケネン</t>
    </rPh>
    <rPh sb="242" eb="244">
      <t>シキン</t>
    </rPh>
    <rPh sb="244" eb="245">
      <t>クリ</t>
    </rPh>
    <rPh sb="247" eb="249">
      <t>アッカ</t>
    </rPh>
    <rPh sb="250" eb="251">
      <t>タ</t>
    </rPh>
    <rPh sb="252" eb="253">
      <t>エ</t>
    </rPh>
    <rPh sb="260" eb="262">
      <t>キバン</t>
    </rPh>
    <rPh sb="263" eb="265">
      <t>カクリツ</t>
    </rPh>
    <rPh sb="266" eb="268">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</si>
</sst>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5"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91.2</c:v>
                </c:pt>
                <c:pt idx="1">
                  <c:v>90.9</c:v>
                </c:pt>
                <c:pt idx="2">
                  <c:v>89.2</c:v>
                </c:pt>
                <c:pt idx="3">
                  <c:v>80</c:v>
                </c:pt>
                <c:pt idx="4">
                  <c:v>79.5</c:v>
                </c:pt>
              </c:numCache>
            </c:numRef>
          </c:val>
          <c:extLst>
            <c:ext xmlns:c16="http://schemas.microsoft.com/office/drawing/2014/chart" uri="{C3380CC4-5D6E-409C-BE32-E72D297353CC}">
              <c16:uniqueId val="{00000000-DA6E-4785-8FE8-451935E567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DA6E-4785-8FE8-451935E567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8146</c:v>
                </c:pt>
                <c:pt idx="1">
                  <c:v>8150</c:v>
                </c:pt>
                <c:pt idx="2">
                  <c:v>8002</c:v>
                </c:pt>
                <c:pt idx="3">
                  <c:v>8065</c:v>
                </c:pt>
                <c:pt idx="4">
                  <c:v>8976</c:v>
                </c:pt>
              </c:numCache>
            </c:numRef>
          </c:val>
          <c:extLst>
            <c:ext xmlns:c16="http://schemas.microsoft.com/office/drawing/2014/chart" uri="{C3380CC4-5D6E-409C-BE32-E72D297353CC}">
              <c16:uniqueId val="{00000000-CB4D-47AB-9593-E39A241B6E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CB4D-47AB-9593-E39A241B6E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29815</c:v>
                </c:pt>
                <c:pt idx="1">
                  <c:v>29906</c:v>
                </c:pt>
                <c:pt idx="2">
                  <c:v>30718</c:v>
                </c:pt>
                <c:pt idx="3">
                  <c:v>30299</c:v>
                </c:pt>
                <c:pt idx="4">
                  <c:v>32376</c:v>
                </c:pt>
              </c:numCache>
            </c:numRef>
          </c:val>
          <c:extLst>
            <c:ext xmlns:c16="http://schemas.microsoft.com/office/drawing/2014/chart" uri="{C3380CC4-5D6E-409C-BE32-E72D297353CC}">
              <c16:uniqueId val="{00000000-6361-4B5D-8D23-45BF3D0360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6361-4B5D-8D23-45BF3D0360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10.3</c:v>
                </c:pt>
                <c:pt idx="2">
                  <c:v>26.4</c:v>
                </c:pt>
                <c:pt idx="3">
                  <c:v>34.1</c:v>
                </c:pt>
                <c:pt idx="4">
                  <c:v>25.6</c:v>
                </c:pt>
              </c:numCache>
            </c:numRef>
          </c:val>
          <c:extLst>
            <c:ext xmlns:c16="http://schemas.microsoft.com/office/drawing/2014/chart" uri="{C3380CC4-5D6E-409C-BE32-E72D297353CC}">
              <c16:uniqueId val="{00000000-8B26-4090-BC5B-58CB89B617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B26-4090-BC5B-58CB89B617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94.7</c:v>
                </c:pt>
                <c:pt idx="1">
                  <c:v>86.9</c:v>
                </c:pt>
                <c:pt idx="2">
                  <c:v>85.9</c:v>
                </c:pt>
                <c:pt idx="3">
                  <c:v>79</c:v>
                </c:pt>
                <c:pt idx="4">
                  <c:v>79.7</c:v>
                </c:pt>
              </c:numCache>
            </c:numRef>
          </c:val>
          <c:extLst>
            <c:ext xmlns:c16="http://schemas.microsoft.com/office/drawing/2014/chart" uri="{C3380CC4-5D6E-409C-BE32-E72D297353CC}">
              <c16:uniqueId val="{00000000-9DEB-4C1C-B5D1-925486E637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9DEB-4C1C-B5D1-925486E637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90.7</c:v>
                </c:pt>
                <c:pt idx="2">
                  <c:v>90.7</c:v>
                </c:pt>
                <c:pt idx="3">
                  <c:v>96.3</c:v>
                </c:pt>
                <c:pt idx="4">
                  <c:v>104.7</c:v>
                </c:pt>
              </c:numCache>
            </c:numRef>
          </c:val>
          <c:extLst>
            <c:ext xmlns:c16="http://schemas.microsoft.com/office/drawing/2014/chart" uri="{C3380CC4-5D6E-409C-BE32-E72D297353CC}">
              <c16:uniqueId val="{00000000-453D-4027-9CC2-5508CF2065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453D-4027-9CC2-5508CF2065B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11.5</c:v>
                </c:pt>
                <c:pt idx="1">
                  <c:v>16.2</c:v>
                </c:pt>
                <c:pt idx="2">
                  <c:v>17.7</c:v>
                </c:pt>
                <c:pt idx="3">
                  <c:v>23</c:v>
                </c:pt>
                <c:pt idx="4">
                  <c:v>28.2</c:v>
                </c:pt>
              </c:numCache>
            </c:numRef>
          </c:val>
          <c:extLst>
            <c:ext xmlns:c16="http://schemas.microsoft.com/office/drawing/2014/chart" uri="{C3380CC4-5D6E-409C-BE32-E72D297353CC}">
              <c16:uniqueId val="{00000000-DA18-43A0-94EA-0E1AD95D45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DA18-43A0-94EA-0E1AD95D45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24.2</c:v>
                </c:pt>
                <c:pt idx="1">
                  <c:v>35.700000000000003</c:v>
                </c:pt>
                <c:pt idx="2">
                  <c:v>45.7</c:v>
                </c:pt>
                <c:pt idx="3">
                  <c:v>55.4</c:v>
                </c:pt>
                <c:pt idx="4">
                  <c:v>63.5</c:v>
                </c:pt>
              </c:numCache>
            </c:numRef>
          </c:val>
          <c:extLst>
            <c:ext xmlns:c16="http://schemas.microsoft.com/office/drawing/2014/chart" uri="{C3380CC4-5D6E-409C-BE32-E72D297353CC}">
              <c16:uniqueId val="{00000000-902C-4CBB-98E2-7EE0DAEAA8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902C-4CBB-98E2-7EE0DAEAA8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38684036</c:v>
                </c:pt>
                <c:pt idx="1">
                  <c:v>40565292</c:v>
                </c:pt>
                <c:pt idx="2">
                  <c:v>42760758</c:v>
                </c:pt>
                <c:pt idx="3">
                  <c:v>43151527</c:v>
                </c:pt>
                <c:pt idx="4">
                  <c:v>43455167</c:v>
                </c:pt>
              </c:numCache>
            </c:numRef>
          </c:val>
          <c:extLst>
            <c:ext xmlns:c16="http://schemas.microsoft.com/office/drawing/2014/chart" uri="{C3380CC4-5D6E-409C-BE32-E72D297353CC}">
              <c16:uniqueId val="{00000000-302A-4E12-B9C8-006FE943CA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02A-4E12-B9C8-006FE943CA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14.8</c:v>
                </c:pt>
                <c:pt idx="1">
                  <c:v>13.4</c:v>
                </c:pt>
                <c:pt idx="2">
                  <c:v>13.4</c:v>
                </c:pt>
                <c:pt idx="3">
                  <c:v>13.6</c:v>
                </c:pt>
                <c:pt idx="4">
                  <c:v>15</c:v>
                </c:pt>
              </c:numCache>
            </c:numRef>
          </c:val>
          <c:extLst>
            <c:ext xmlns:c16="http://schemas.microsoft.com/office/drawing/2014/chart" uri="{C3380CC4-5D6E-409C-BE32-E72D297353CC}">
              <c16:uniqueId val="{00000000-5751-41DB-968C-2C2B20B5AC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5751-41DB-968C-2C2B20B5AC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53.8</c:v>
                </c:pt>
                <c:pt idx="1">
                  <c:v>54.7</c:v>
                </c:pt>
                <c:pt idx="2">
                  <c:v>54.3</c:v>
                </c:pt>
                <c:pt idx="3">
                  <c:v>68.5</c:v>
                </c:pt>
                <c:pt idx="4">
                  <c:v>68.400000000000006</c:v>
                </c:pt>
              </c:numCache>
            </c:numRef>
          </c:val>
          <c:extLst>
            <c:ext xmlns:c16="http://schemas.microsoft.com/office/drawing/2014/chart" uri="{C3380CC4-5D6E-409C-BE32-E72D297353CC}">
              <c16:uniqueId val="{00000000-1895-4D69-A253-B414ECFAA9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1895-4D69-A253-B414ECFAA9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3"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1" t="str">
        <f>データ!H6</f>
        <v>島根県雲南市　雲南市立病院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6"/>
      <c r="AU7" s="134" t="s">
        <v>2</v>
      </c>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6"/>
      <c r="CN7" s="134" t="s">
        <v>3</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6"/>
      <c r="EG7" s="134" t="s">
        <v>4</v>
      </c>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6"/>
      <c r="FZ7" s="134" t="s">
        <v>5</v>
      </c>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6"/>
      <c r="ID7" s="134" t="s">
        <v>6</v>
      </c>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6"/>
      <c r="JW7" s="134" t="s">
        <v>7</v>
      </c>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6"/>
      <c r="LP7" s="134" t="s">
        <v>8</v>
      </c>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136"/>
      <c r="NI7" s="3"/>
      <c r="NJ7" s="145" t="s">
        <v>9</v>
      </c>
      <c r="NK7" s="146"/>
      <c r="NL7" s="146"/>
      <c r="NM7" s="146"/>
      <c r="NN7" s="146"/>
      <c r="NO7" s="146"/>
      <c r="NP7" s="146"/>
      <c r="NQ7" s="146"/>
      <c r="NR7" s="146"/>
      <c r="NS7" s="146"/>
      <c r="NT7" s="146"/>
      <c r="NU7" s="146"/>
      <c r="NV7" s="146"/>
      <c r="NW7" s="147"/>
      <c r="NX7" s="3"/>
    </row>
    <row r="8" spans="1:388" ht="18.75" customHeight="1">
      <c r="A8" s="2"/>
      <c r="B8" s="129" t="str">
        <f>データ!K6</f>
        <v>条例全部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1"/>
      <c r="AU8" s="129" t="str">
        <f>データ!L6</f>
        <v>病院事業</v>
      </c>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1"/>
      <c r="CN8" s="129" t="str">
        <f>データ!M6</f>
        <v>一般病院</v>
      </c>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1"/>
      <c r="EG8" s="129" t="str">
        <f>データ!N6</f>
        <v>200床以上～300床未満</v>
      </c>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1"/>
      <c r="FZ8" s="129" t="str">
        <f>データ!O7</f>
        <v>自治体職員</v>
      </c>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1"/>
      <c r="ID8" s="118">
        <f>データ!Z6</f>
        <v>199</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データ!AA6</f>
        <v>78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8" t="s">
        <v>10</v>
      </c>
      <c r="NK8" s="149"/>
      <c r="NL8" s="141" t="s">
        <v>11</v>
      </c>
      <c r="NM8" s="141"/>
      <c r="NN8" s="141"/>
      <c r="NO8" s="141"/>
      <c r="NP8" s="141"/>
      <c r="NQ8" s="141"/>
      <c r="NR8" s="141"/>
      <c r="NS8" s="141"/>
      <c r="NT8" s="141"/>
      <c r="NU8" s="141"/>
      <c r="NV8" s="141"/>
      <c r="NW8" s="142"/>
      <c r="NX8" s="3"/>
    </row>
    <row r="9" spans="1:388" ht="18.75" customHeight="1">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6"/>
      <c r="AU9" s="134" t="s">
        <v>13</v>
      </c>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6"/>
      <c r="CN9" s="134" t="s">
        <v>14</v>
      </c>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6"/>
      <c r="EG9" s="134" t="s">
        <v>15</v>
      </c>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6"/>
      <c r="FZ9" s="134" t="s">
        <v>16</v>
      </c>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6"/>
      <c r="ID9" s="134" t="s">
        <v>17</v>
      </c>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6"/>
      <c r="JW9" s="134" t="s">
        <v>18</v>
      </c>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6"/>
      <c r="LP9" s="134" t="s">
        <v>19</v>
      </c>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136"/>
      <c r="NI9" s="3"/>
      <c r="NJ9" s="143" t="s">
        <v>20</v>
      </c>
      <c r="NK9" s="144"/>
      <c r="NL9" s="137" t="s">
        <v>21</v>
      </c>
      <c r="NM9" s="137"/>
      <c r="NN9" s="137"/>
      <c r="NO9" s="137"/>
      <c r="NP9" s="137"/>
      <c r="NQ9" s="137"/>
      <c r="NR9" s="137"/>
      <c r="NS9" s="137"/>
      <c r="NT9" s="137"/>
      <c r="NU9" s="137"/>
      <c r="NV9" s="137"/>
      <c r="NW9" s="138"/>
      <c r="NX9" s="3"/>
    </row>
    <row r="10" spans="1:388" ht="18.75" customHeight="1">
      <c r="A10" s="2"/>
      <c r="B10" s="129" t="str">
        <f>データ!P6</f>
        <v>直営</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1"/>
      <c r="AU10" s="118">
        <f>データ!Q6</f>
        <v>15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9" t="str">
        <f>データ!R6</f>
        <v>-</v>
      </c>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1"/>
      <c r="EG10" s="129" t="str">
        <f>データ!S6</f>
        <v>ド 透 訓</v>
      </c>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1"/>
      <c r="FZ10" s="129" t="str">
        <f>データ!T6</f>
        <v>救 臨 感 へ 災 輪</v>
      </c>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1"/>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データ!AD6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281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9" t="s">
        <v>22</v>
      </c>
      <c r="NK10" s="140"/>
      <c r="NL10" s="132" t="s">
        <v>23</v>
      </c>
      <c r="NM10" s="132"/>
      <c r="NN10" s="132"/>
      <c r="NO10" s="132"/>
      <c r="NP10" s="132"/>
      <c r="NQ10" s="132"/>
      <c r="NR10" s="132"/>
      <c r="NS10" s="132"/>
      <c r="NT10" s="132"/>
      <c r="NU10" s="132"/>
      <c r="NV10" s="132"/>
      <c r="NW10" s="133"/>
      <c r="NX10" s="3"/>
    </row>
    <row r="11" spans="1:388" ht="18.75" customHeight="1">
      <c r="A11" s="2"/>
      <c r="B11" s="134" t="s">
        <v>24</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6"/>
      <c r="AU11" s="134" t="s">
        <v>25</v>
      </c>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6"/>
      <c r="CN11" s="134" t="s">
        <v>26</v>
      </c>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6"/>
      <c r="EG11" s="134" t="s">
        <v>27</v>
      </c>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6"/>
      <c r="FZ11" s="134" t="s">
        <v>28</v>
      </c>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6"/>
      <c r="ID11" s="134" t="s">
        <v>29</v>
      </c>
      <c r="IE11" s="135"/>
      <c r="IF11" s="135"/>
      <c r="IG11" s="135"/>
      <c r="IH11" s="135"/>
      <c r="II11" s="135"/>
      <c r="IJ11" s="135"/>
      <c r="IK11" s="135"/>
      <c r="IL11" s="135"/>
      <c r="IM11" s="135"/>
      <c r="IN11" s="135"/>
      <c r="IO11" s="135"/>
      <c r="IP11" s="135"/>
      <c r="IQ11" s="135"/>
      <c r="IR11" s="135"/>
      <c r="IS11" s="135"/>
      <c r="IT11" s="135"/>
      <c r="IU11" s="135"/>
      <c r="IV11" s="135"/>
      <c r="IW11" s="135"/>
      <c r="IX11" s="135"/>
      <c r="IY11" s="135"/>
      <c r="IZ11" s="135"/>
      <c r="JA11" s="135"/>
      <c r="JB11" s="135"/>
      <c r="JC11" s="135"/>
      <c r="JD11" s="135"/>
      <c r="JE11" s="135"/>
      <c r="JF11" s="135"/>
      <c r="JG11" s="135"/>
      <c r="JH11" s="135"/>
      <c r="JI11" s="135"/>
      <c r="JJ11" s="135"/>
      <c r="JK11" s="135"/>
      <c r="JL11" s="135"/>
      <c r="JM11" s="135"/>
      <c r="JN11" s="135"/>
      <c r="JO11" s="135"/>
      <c r="JP11" s="135"/>
      <c r="JQ11" s="135"/>
      <c r="JR11" s="135"/>
      <c r="JS11" s="135"/>
      <c r="JT11" s="135"/>
      <c r="JU11" s="135"/>
      <c r="JV11" s="136"/>
      <c r="JW11" s="134" t="s">
        <v>30</v>
      </c>
      <c r="JX11" s="135"/>
      <c r="JY11" s="135"/>
      <c r="JZ11" s="135"/>
      <c r="KA11" s="135"/>
      <c r="KB11" s="135"/>
      <c r="KC11" s="135"/>
      <c r="KD11" s="135"/>
      <c r="KE11" s="135"/>
      <c r="KF11" s="135"/>
      <c r="KG11" s="135"/>
      <c r="KH11" s="135"/>
      <c r="KI11" s="135"/>
      <c r="KJ11" s="135"/>
      <c r="KK11" s="135"/>
      <c r="KL11" s="135"/>
      <c r="KM11" s="135"/>
      <c r="KN11" s="135"/>
      <c r="KO11" s="135"/>
      <c r="KP11" s="135"/>
      <c r="KQ11" s="135"/>
      <c r="KR11" s="135"/>
      <c r="KS11" s="135"/>
      <c r="KT11" s="135"/>
      <c r="KU11" s="135"/>
      <c r="KV11" s="135"/>
      <c r="KW11" s="135"/>
      <c r="KX11" s="135"/>
      <c r="KY11" s="135"/>
      <c r="KZ11" s="135"/>
      <c r="LA11" s="135"/>
      <c r="LB11" s="135"/>
      <c r="LC11" s="135"/>
      <c r="LD11" s="135"/>
      <c r="LE11" s="135"/>
      <c r="LF11" s="135"/>
      <c r="LG11" s="135"/>
      <c r="LH11" s="135"/>
      <c r="LI11" s="135"/>
      <c r="LJ11" s="135"/>
      <c r="LK11" s="135"/>
      <c r="LL11" s="135"/>
      <c r="LM11" s="135"/>
      <c r="LN11" s="135"/>
      <c r="LO11" s="136"/>
      <c r="LP11" s="134" t="s">
        <v>31</v>
      </c>
      <c r="LQ11" s="135"/>
      <c r="LR11" s="135"/>
      <c r="LS11" s="135"/>
      <c r="LT11" s="135"/>
      <c r="LU11" s="135"/>
      <c r="LV11" s="135"/>
      <c r="LW11" s="135"/>
      <c r="LX11" s="135"/>
      <c r="LY11" s="135"/>
      <c r="LZ11" s="135"/>
      <c r="MA11" s="135"/>
      <c r="MB11" s="135"/>
      <c r="MC11" s="135"/>
      <c r="MD11" s="135"/>
      <c r="ME11" s="135"/>
      <c r="MF11" s="135"/>
      <c r="MG11" s="135"/>
      <c r="MH11" s="135"/>
      <c r="MI11" s="135"/>
      <c r="MJ11" s="135"/>
      <c r="MK11" s="135"/>
      <c r="ML11" s="135"/>
      <c r="MM11" s="135"/>
      <c r="MN11" s="135"/>
      <c r="MO11" s="135"/>
      <c r="MP11" s="135"/>
      <c r="MQ11" s="135"/>
      <c r="MR11" s="135"/>
      <c r="MS11" s="135"/>
      <c r="MT11" s="135"/>
      <c r="MU11" s="135"/>
      <c r="MV11" s="135"/>
      <c r="MW11" s="135"/>
      <c r="MX11" s="135"/>
      <c r="MY11" s="135"/>
      <c r="MZ11" s="135"/>
      <c r="NA11" s="135"/>
      <c r="NB11" s="135"/>
      <c r="NC11" s="135"/>
      <c r="ND11" s="135"/>
      <c r="NE11" s="135"/>
      <c r="NF11" s="135"/>
      <c r="NG11" s="135"/>
      <c r="NH11" s="136"/>
      <c r="NI11" s="6"/>
      <c r="NJ11" s="3"/>
      <c r="NK11" s="3"/>
      <c r="NL11" s="3"/>
      <c r="NM11" s="3"/>
      <c r="NN11" s="3"/>
      <c r="NO11" s="3"/>
      <c r="NP11" s="3"/>
      <c r="NQ11" s="3"/>
      <c r="NR11" s="3"/>
      <c r="NS11" s="3"/>
      <c r="NT11" s="3"/>
      <c r="NU11" s="3"/>
      <c r="NV11" s="3"/>
      <c r="NW11" s="3"/>
      <c r="NX11" s="3"/>
    </row>
    <row r="12" spans="1:388" ht="18.75" customHeight="1">
      <c r="A12" s="2"/>
      <c r="B12" s="118">
        <f>データ!U6</f>
        <v>36373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25772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9" t="str">
        <f>データ!W6</f>
        <v>-</v>
      </c>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1"/>
      <c r="EG12" s="129" t="str">
        <f>データ!X6</f>
        <v>第２種該当</v>
      </c>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1"/>
      <c r="FZ12" s="129" t="str">
        <f>データ!Y6</f>
        <v>１０：１</v>
      </c>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1"/>
      <c r="ID12" s="118">
        <f>データ!AF6</f>
        <v>201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データ!AG6</f>
        <v>71</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272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6"/>
      <c r="NJ12" s="3"/>
      <c r="NK12" s="3"/>
      <c r="NL12" s="3"/>
      <c r="NM12" s="3"/>
      <c r="NN12" s="3"/>
      <c r="NO12" s="3"/>
      <c r="NP12" s="3"/>
      <c r="NQ12" s="3"/>
      <c r="NR12" s="3"/>
      <c r="NS12" s="3"/>
      <c r="NT12" s="3"/>
      <c r="NU12" s="3"/>
      <c r="NV12" s="3"/>
      <c r="NW12" s="3"/>
      <c r="NX12" s="3"/>
    </row>
    <row r="13" spans="1:388" ht="17.25" customHeight="1">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6"/>
      <c r="NJ13" s="7"/>
      <c r="NK13" s="7"/>
      <c r="NL13" s="7"/>
      <c r="NM13" s="7"/>
      <c r="NN13" s="7"/>
      <c r="NO13" s="7"/>
      <c r="NP13" s="7"/>
      <c r="NQ13" s="7"/>
      <c r="NR13" s="7"/>
      <c r="NS13" s="7"/>
      <c r="NT13" s="7"/>
      <c r="NU13" s="7"/>
      <c r="NV13" s="7"/>
      <c r="NW13" s="7"/>
      <c r="NX13" s="7"/>
    </row>
    <row r="14" spans="1:388" ht="17.25" customHeight="1">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6"/>
      <c r="NJ14" s="122" t="s">
        <v>34</v>
      </c>
      <c r="NK14" s="122"/>
      <c r="NL14" s="122"/>
      <c r="NM14" s="122"/>
      <c r="NN14" s="122"/>
      <c r="NO14" s="122"/>
      <c r="NP14" s="122"/>
      <c r="NQ14" s="122"/>
      <c r="NR14" s="122"/>
      <c r="NS14" s="122"/>
      <c r="NT14" s="122"/>
      <c r="NU14" s="122"/>
      <c r="NV14" s="122"/>
      <c r="NW14" s="122"/>
      <c r="NX14" s="12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2"/>
      <c r="NK15" s="122"/>
      <c r="NL15" s="122"/>
      <c r="NM15" s="122"/>
      <c r="NN15" s="122"/>
      <c r="NO15" s="122"/>
      <c r="NP15" s="122"/>
      <c r="NQ15" s="122"/>
      <c r="NR15" s="122"/>
      <c r="NS15" s="122"/>
      <c r="NT15" s="122"/>
      <c r="NU15" s="122"/>
      <c r="NV15" s="122"/>
      <c r="NW15" s="122"/>
      <c r="NX15" s="122"/>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3" t="s">
        <v>36</v>
      </c>
      <c r="NK16" s="124"/>
      <c r="NL16" s="124"/>
      <c r="NM16" s="124"/>
      <c r="NN16" s="125"/>
      <c r="NO16" s="123" t="s">
        <v>37</v>
      </c>
      <c r="NP16" s="124"/>
      <c r="NQ16" s="124"/>
      <c r="NR16" s="124"/>
      <c r="NS16" s="125"/>
      <c r="NT16" s="123" t="s">
        <v>38</v>
      </c>
      <c r="NU16" s="124"/>
      <c r="NV16" s="124"/>
      <c r="NW16" s="124"/>
      <c r="NX16" s="125"/>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6"/>
      <c r="NK17" s="127"/>
      <c r="NL17" s="127"/>
      <c r="NM17" s="127"/>
      <c r="NN17" s="128"/>
      <c r="NO17" s="126"/>
      <c r="NP17" s="127"/>
      <c r="NQ17" s="127"/>
      <c r="NR17" s="127"/>
      <c r="NS17" s="128"/>
      <c r="NT17" s="126"/>
      <c r="NU17" s="127"/>
      <c r="NV17" s="127"/>
      <c r="NW17" s="127"/>
      <c r="NX17" s="128"/>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2"/>
      <c r="NK19" s="113"/>
      <c r="NL19" s="113"/>
      <c r="NM19" s="116"/>
      <c r="NN19" s="117"/>
      <c r="NO19" s="112"/>
      <c r="NP19" s="113"/>
      <c r="NQ19" s="113"/>
      <c r="NR19" s="116"/>
      <c r="NS19" s="117"/>
      <c r="NT19" s="112"/>
      <c r="NU19" s="113"/>
      <c r="NV19" s="113"/>
      <c r="NW19" s="116"/>
      <c r="NX19" s="117"/>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60" t="s">
        <v>187</v>
      </c>
      <c r="NK22" s="108"/>
      <c r="NL22" s="108"/>
      <c r="NM22" s="108"/>
      <c r="NN22" s="108"/>
      <c r="NO22" s="108"/>
      <c r="NP22" s="108"/>
      <c r="NQ22" s="108"/>
      <c r="NR22" s="108"/>
      <c r="NS22" s="108"/>
      <c r="NT22" s="108"/>
      <c r="NU22" s="108"/>
      <c r="NV22" s="108"/>
      <c r="NW22" s="108"/>
      <c r="NX22" s="109"/>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98.6</v>
      </c>
      <c r="Q33" s="77"/>
      <c r="R33" s="77"/>
      <c r="S33" s="77"/>
      <c r="T33" s="77"/>
      <c r="U33" s="77"/>
      <c r="V33" s="77"/>
      <c r="W33" s="77"/>
      <c r="X33" s="77"/>
      <c r="Y33" s="77"/>
      <c r="Z33" s="77"/>
      <c r="AA33" s="77"/>
      <c r="AB33" s="77"/>
      <c r="AC33" s="77"/>
      <c r="AD33" s="78"/>
      <c r="AE33" s="76">
        <f>データ!AJ7</f>
        <v>90.7</v>
      </c>
      <c r="AF33" s="77"/>
      <c r="AG33" s="77"/>
      <c r="AH33" s="77"/>
      <c r="AI33" s="77"/>
      <c r="AJ33" s="77"/>
      <c r="AK33" s="77"/>
      <c r="AL33" s="77"/>
      <c r="AM33" s="77"/>
      <c r="AN33" s="77"/>
      <c r="AO33" s="77"/>
      <c r="AP33" s="77"/>
      <c r="AQ33" s="77"/>
      <c r="AR33" s="77"/>
      <c r="AS33" s="78"/>
      <c r="AT33" s="76">
        <f>データ!AK7</f>
        <v>90.7</v>
      </c>
      <c r="AU33" s="77"/>
      <c r="AV33" s="77"/>
      <c r="AW33" s="77"/>
      <c r="AX33" s="77"/>
      <c r="AY33" s="77"/>
      <c r="AZ33" s="77"/>
      <c r="BA33" s="77"/>
      <c r="BB33" s="77"/>
      <c r="BC33" s="77"/>
      <c r="BD33" s="77"/>
      <c r="BE33" s="77"/>
      <c r="BF33" s="77"/>
      <c r="BG33" s="77"/>
      <c r="BH33" s="78"/>
      <c r="BI33" s="76">
        <f>データ!AL7</f>
        <v>96.3</v>
      </c>
      <c r="BJ33" s="77"/>
      <c r="BK33" s="77"/>
      <c r="BL33" s="77"/>
      <c r="BM33" s="77"/>
      <c r="BN33" s="77"/>
      <c r="BO33" s="77"/>
      <c r="BP33" s="77"/>
      <c r="BQ33" s="77"/>
      <c r="BR33" s="77"/>
      <c r="BS33" s="77"/>
      <c r="BT33" s="77"/>
      <c r="BU33" s="77"/>
      <c r="BV33" s="77"/>
      <c r="BW33" s="78"/>
      <c r="BX33" s="76">
        <f>データ!AM7</f>
        <v>104.7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94.7</v>
      </c>
      <c r="DE33" s="77"/>
      <c r="DF33" s="77"/>
      <c r="DG33" s="77"/>
      <c r="DH33" s="77"/>
      <c r="DI33" s="77"/>
      <c r="DJ33" s="77"/>
      <c r="DK33" s="77"/>
      <c r="DL33" s="77"/>
      <c r="DM33" s="77"/>
      <c r="DN33" s="77"/>
      <c r="DO33" s="77"/>
      <c r="DP33" s="77"/>
      <c r="DQ33" s="77"/>
      <c r="DR33" s="78"/>
      <c r="DS33" s="76">
        <f>データ!AU7</f>
        <v>86.9</v>
      </c>
      <c r="DT33" s="77"/>
      <c r="DU33" s="77"/>
      <c r="DV33" s="77"/>
      <c r="DW33" s="77"/>
      <c r="DX33" s="77"/>
      <c r="DY33" s="77"/>
      <c r="DZ33" s="77"/>
      <c r="EA33" s="77"/>
      <c r="EB33" s="77"/>
      <c r="EC33" s="77"/>
      <c r="ED33" s="77"/>
      <c r="EE33" s="77"/>
      <c r="EF33" s="77"/>
      <c r="EG33" s="78"/>
      <c r="EH33" s="76">
        <f>データ!AV7</f>
        <v>85.9</v>
      </c>
      <c r="EI33" s="77"/>
      <c r="EJ33" s="77"/>
      <c r="EK33" s="77"/>
      <c r="EL33" s="77"/>
      <c r="EM33" s="77"/>
      <c r="EN33" s="77"/>
      <c r="EO33" s="77"/>
      <c r="EP33" s="77"/>
      <c r="EQ33" s="77"/>
      <c r="ER33" s="77"/>
      <c r="ES33" s="77"/>
      <c r="ET33" s="77"/>
      <c r="EU33" s="77"/>
      <c r="EV33" s="78"/>
      <c r="EW33" s="76">
        <f>データ!AW7</f>
        <v>79</v>
      </c>
      <c r="EX33" s="77"/>
      <c r="EY33" s="77"/>
      <c r="EZ33" s="77"/>
      <c r="FA33" s="77"/>
      <c r="FB33" s="77"/>
      <c r="FC33" s="77"/>
      <c r="FD33" s="77"/>
      <c r="FE33" s="77"/>
      <c r="FF33" s="77"/>
      <c r="FG33" s="77"/>
      <c r="FH33" s="77"/>
      <c r="FI33" s="77"/>
      <c r="FJ33" s="77"/>
      <c r="FK33" s="78"/>
      <c r="FL33" s="76">
        <f>データ!AX7</f>
        <v>79.7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10.3</v>
      </c>
      <c r="HH33" s="77"/>
      <c r="HI33" s="77"/>
      <c r="HJ33" s="77"/>
      <c r="HK33" s="77"/>
      <c r="HL33" s="77"/>
      <c r="HM33" s="77"/>
      <c r="HN33" s="77"/>
      <c r="HO33" s="77"/>
      <c r="HP33" s="77"/>
      <c r="HQ33" s="77"/>
      <c r="HR33" s="77"/>
      <c r="HS33" s="77"/>
      <c r="HT33" s="77"/>
      <c r="HU33" s="78"/>
      <c r="HV33" s="76">
        <f>データ!BG7</f>
        <v>26.4</v>
      </c>
      <c r="HW33" s="77"/>
      <c r="HX33" s="77"/>
      <c r="HY33" s="77"/>
      <c r="HZ33" s="77"/>
      <c r="IA33" s="77"/>
      <c r="IB33" s="77"/>
      <c r="IC33" s="77"/>
      <c r="ID33" s="77"/>
      <c r="IE33" s="77"/>
      <c r="IF33" s="77"/>
      <c r="IG33" s="77"/>
      <c r="IH33" s="77"/>
      <c r="II33" s="77"/>
      <c r="IJ33" s="78"/>
      <c r="IK33" s="76">
        <f>データ!BH7</f>
        <v>34.1</v>
      </c>
      <c r="IL33" s="77"/>
      <c r="IM33" s="77"/>
      <c r="IN33" s="77"/>
      <c r="IO33" s="77"/>
      <c r="IP33" s="77"/>
      <c r="IQ33" s="77"/>
      <c r="IR33" s="77"/>
      <c r="IS33" s="77"/>
      <c r="IT33" s="77"/>
      <c r="IU33" s="77"/>
      <c r="IV33" s="77"/>
      <c r="IW33" s="77"/>
      <c r="IX33" s="77"/>
      <c r="IY33" s="78"/>
      <c r="IZ33" s="76">
        <f>データ!BI7</f>
        <v>25.6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91.2</v>
      </c>
      <c r="KG33" s="77"/>
      <c r="KH33" s="77"/>
      <c r="KI33" s="77"/>
      <c r="KJ33" s="77"/>
      <c r="KK33" s="77"/>
      <c r="KL33" s="77"/>
      <c r="KM33" s="77"/>
      <c r="KN33" s="77"/>
      <c r="KO33" s="77"/>
      <c r="KP33" s="77"/>
      <c r="KQ33" s="77"/>
      <c r="KR33" s="77"/>
      <c r="KS33" s="77"/>
      <c r="KT33" s="78"/>
      <c r="KU33" s="76">
        <f>データ!BQ7</f>
        <v>90.9</v>
      </c>
      <c r="KV33" s="77"/>
      <c r="KW33" s="77"/>
      <c r="KX33" s="77"/>
      <c r="KY33" s="77"/>
      <c r="KZ33" s="77"/>
      <c r="LA33" s="77"/>
      <c r="LB33" s="77"/>
      <c r="LC33" s="77"/>
      <c r="LD33" s="77"/>
      <c r="LE33" s="77"/>
      <c r="LF33" s="77"/>
      <c r="LG33" s="77"/>
      <c r="LH33" s="77"/>
      <c r="LI33" s="78"/>
      <c r="LJ33" s="76">
        <f>データ!BR7</f>
        <v>89.2</v>
      </c>
      <c r="LK33" s="77"/>
      <c r="LL33" s="77"/>
      <c r="LM33" s="77"/>
      <c r="LN33" s="77"/>
      <c r="LO33" s="77"/>
      <c r="LP33" s="77"/>
      <c r="LQ33" s="77"/>
      <c r="LR33" s="77"/>
      <c r="LS33" s="77"/>
      <c r="LT33" s="77"/>
      <c r="LU33" s="77"/>
      <c r="LV33" s="77"/>
      <c r="LW33" s="77"/>
      <c r="LX33" s="78"/>
      <c r="LY33" s="76">
        <f>データ!BS7</f>
        <v>80</v>
      </c>
      <c r="LZ33" s="77"/>
      <c r="MA33" s="77"/>
      <c r="MB33" s="77"/>
      <c r="MC33" s="77"/>
      <c r="MD33" s="77"/>
      <c r="ME33" s="77"/>
      <c r="MF33" s="77"/>
      <c r="MG33" s="77"/>
      <c r="MH33" s="77"/>
      <c r="MI33" s="77"/>
      <c r="MJ33" s="77"/>
      <c r="MK33" s="77"/>
      <c r="ML33" s="77"/>
      <c r="MM33" s="78"/>
      <c r="MN33" s="76">
        <f>データ!BT7</f>
        <v>79.5</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188</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189</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29815</v>
      </c>
      <c r="Q55" s="95"/>
      <c r="R55" s="95"/>
      <c r="S55" s="95"/>
      <c r="T55" s="95"/>
      <c r="U55" s="95"/>
      <c r="V55" s="95"/>
      <c r="W55" s="95"/>
      <c r="X55" s="95"/>
      <c r="Y55" s="95"/>
      <c r="Z55" s="95"/>
      <c r="AA55" s="95"/>
      <c r="AB55" s="95"/>
      <c r="AC55" s="95"/>
      <c r="AD55" s="96"/>
      <c r="AE55" s="94">
        <f>データ!CB7</f>
        <v>29906</v>
      </c>
      <c r="AF55" s="95"/>
      <c r="AG55" s="95"/>
      <c r="AH55" s="95"/>
      <c r="AI55" s="95"/>
      <c r="AJ55" s="95"/>
      <c r="AK55" s="95"/>
      <c r="AL55" s="95"/>
      <c r="AM55" s="95"/>
      <c r="AN55" s="95"/>
      <c r="AO55" s="95"/>
      <c r="AP55" s="95"/>
      <c r="AQ55" s="95"/>
      <c r="AR55" s="95"/>
      <c r="AS55" s="96"/>
      <c r="AT55" s="94">
        <f>データ!CC7</f>
        <v>30718</v>
      </c>
      <c r="AU55" s="95"/>
      <c r="AV55" s="95"/>
      <c r="AW55" s="95"/>
      <c r="AX55" s="95"/>
      <c r="AY55" s="95"/>
      <c r="AZ55" s="95"/>
      <c r="BA55" s="95"/>
      <c r="BB55" s="95"/>
      <c r="BC55" s="95"/>
      <c r="BD55" s="95"/>
      <c r="BE55" s="95"/>
      <c r="BF55" s="95"/>
      <c r="BG55" s="95"/>
      <c r="BH55" s="96"/>
      <c r="BI55" s="94">
        <f>データ!CD7</f>
        <v>30299</v>
      </c>
      <c r="BJ55" s="95"/>
      <c r="BK55" s="95"/>
      <c r="BL55" s="95"/>
      <c r="BM55" s="95"/>
      <c r="BN55" s="95"/>
      <c r="BO55" s="95"/>
      <c r="BP55" s="95"/>
      <c r="BQ55" s="95"/>
      <c r="BR55" s="95"/>
      <c r="BS55" s="95"/>
      <c r="BT55" s="95"/>
      <c r="BU55" s="95"/>
      <c r="BV55" s="95"/>
      <c r="BW55" s="96"/>
      <c r="BX55" s="94">
        <f>データ!CE7</f>
        <v>32376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8146</v>
      </c>
      <c r="DE55" s="95"/>
      <c r="DF55" s="95"/>
      <c r="DG55" s="95"/>
      <c r="DH55" s="95"/>
      <c r="DI55" s="95"/>
      <c r="DJ55" s="95"/>
      <c r="DK55" s="95"/>
      <c r="DL55" s="95"/>
      <c r="DM55" s="95"/>
      <c r="DN55" s="95"/>
      <c r="DO55" s="95"/>
      <c r="DP55" s="95"/>
      <c r="DQ55" s="95"/>
      <c r="DR55" s="96"/>
      <c r="DS55" s="94">
        <f>データ!CM7</f>
        <v>8150</v>
      </c>
      <c r="DT55" s="95"/>
      <c r="DU55" s="95"/>
      <c r="DV55" s="95"/>
      <c r="DW55" s="95"/>
      <c r="DX55" s="95"/>
      <c r="DY55" s="95"/>
      <c r="DZ55" s="95"/>
      <c r="EA55" s="95"/>
      <c r="EB55" s="95"/>
      <c r="EC55" s="95"/>
      <c r="ED55" s="95"/>
      <c r="EE55" s="95"/>
      <c r="EF55" s="95"/>
      <c r="EG55" s="96"/>
      <c r="EH55" s="94">
        <f>データ!CN7</f>
        <v>8002</v>
      </c>
      <c r="EI55" s="95"/>
      <c r="EJ55" s="95"/>
      <c r="EK55" s="95"/>
      <c r="EL55" s="95"/>
      <c r="EM55" s="95"/>
      <c r="EN55" s="95"/>
      <c r="EO55" s="95"/>
      <c r="EP55" s="95"/>
      <c r="EQ55" s="95"/>
      <c r="ER55" s="95"/>
      <c r="ES55" s="95"/>
      <c r="ET55" s="95"/>
      <c r="EU55" s="95"/>
      <c r="EV55" s="96"/>
      <c r="EW55" s="94">
        <f>データ!CO7</f>
        <v>8065</v>
      </c>
      <c r="EX55" s="95"/>
      <c r="EY55" s="95"/>
      <c r="EZ55" s="95"/>
      <c r="FA55" s="95"/>
      <c r="FB55" s="95"/>
      <c r="FC55" s="95"/>
      <c r="FD55" s="95"/>
      <c r="FE55" s="95"/>
      <c r="FF55" s="95"/>
      <c r="FG55" s="95"/>
      <c r="FH55" s="95"/>
      <c r="FI55" s="95"/>
      <c r="FJ55" s="95"/>
      <c r="FK55" s="96"/>
      <c r="FL55" s="94">
        <f>データ!CP7</f>
        <v>8976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53.8</v>
      </c>
      <c r="GS55" s="77"/>
      <c r="GT55" s="77"/>
      <c r="GU55" s="77"/>
      <c r="GV55" s="77"/>
      <c r="GW55" s="77"/>
      <c r="GX55" s="77"/>
      <c r="GY55" s="77"/>
      <c r="GZ55" s="77"/>
      <c r="HA55" s="77"/>
      <c r="HB55" s="77"/>
      <c r="HC55" s="77"/>
      <c r="HD55" s="77"/>
      <c r="HE55" s="77"/>
      <c r="HF55" s="78"/>
      <c r="HG55" s="76">
        <f>データ!CX7</f>
        <v>54.7</v>
      </c>
      <c r="HH55" s="77"/>
      <c r="HI55" s="77"/>
      <c r="HJ55" s="77"/>
      <c r="HK55" s="77"/>
      <c r="HL55" s="77"/>
      <c r="HM55" s="77"/>
      <c r="HN55" s="77"/>
      <c r="HO55" s="77"/>
      <c r="HP55" s="77"/>
      <c r="HQ55" s="77"/>
      <c r="HR55" s="77"/>
      <c r="HS55" s="77"/>
      <c r="HT55" s="77"/>
      <c r="HU55" s="78"/>
      <c r="HV55" s="76">
        <f>データ!CY7</f>
        <v>54.3</v>
      </c>
      <c r="HW55" s="77"/>
      <c r="HX55" s="77"/>
      <c r="HY55" s="77"/>
      <c r="HZ55" s="77"/>
      <c r="IA55" s="77"/>
      <c r="IB55" s="77"/>
      <c r="IC55" s="77"/>
      <c r="ID55" s="77"/>
      <c r="IE55" s="77"/>
      <c r="IF55" s="77"/>
      <c r="IG55" s="77"/>
      <c r="IH55" s="77"/>
      <c r="II55" s="77"/>
      <c r="IJ55" s="78"/>
      <c r="IK55" s="76">
        <f>データ!CZ7</f>
        <v>68.5</v>
      </c>
      <c r="IL55" s="77"/>
      <c r="IM55" s="77"/>
      <c r="IN55" s="77"/>
      <c r="IO55" s="77"/>
      <c r="IP55" s="77"/>
      <c r="IQ55" s="77"/>
      <c r="IR55" s="77"/>
      <c r="IS55" s="77"/>
      <c r="IT55" s="77"/>
      <c r="IU55" s="77"/>
      <c r="IV55" s="77"/>
      <c r="IW55" s="77"/>
      <c r="IX55" s="77"/>
      <c r="IY55" s="78"/>
      <c r="IZ55" s="76">
        <f>データ!DA7</f>
        <v>68.400000000000006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14.8</v>
      </c>
      <c r="KG55" s="77"/>
      <c r="KH55" s="77"/>
      <c r="KI55" s="77"/>
      <c r="KJ55" s="77"/>
      <c r="KK55" s="77"/>
      <c r="KL55" s="77"/>
      <c r="KM55" s="77"/>
      <c r="KN55" s="77"/>
      <c r="KO55" s="77"/>
      <c r="KP55" s="77"/>
      <c r="KQ55" s="77"/>
      <c r="KR55" s="77"/>
      <c r="KS55" s="77"/>
      <c r="KT55" s="78"/>
      <c r="KU55" s="76">
        <f>データ!DI7</f>
        <v>13.4</v>
      </c>
      <c r="KV55" s="77"/>
      <c r="KW55" s="77"/>
      <c r="KX55" s="77"/>
      <c r="KY55" s="77"/>
      <c r="KZ55" s="77"/>
      <c r="LA55" s="77"/>
      <c r="LB55" s="77"/>
      <c r="LC55" s="77"/>
      <c r="LD55" s="77"/>
      <c r="LE55" s="77"/>
      <c r="LF55" s="77"/>
      <c r="LG55" s="77"/>
      <c r="LH55" s="77"/>
      <c r="LI55" s="78"/>
      <c r="LJ55" s="76">
        <f>データ!DJ7</f>
        <v>13.4</v>
      </c>
      <c r="LK55" s="77"/>
      <c r="LL55" s="77"/>
      <c r="LM55" s="77"/>
      <c r="LN55" s="77"/>
      <c r="LO55" s="77"/>
      <c r="LP55" s="77"/>
      <c r="LQ55" s="77"/>
      <c r="LR55" s="77"/>
      <c r="LS55" s="77"/>
      <c r="LT55" s="77"/>
      <c r="LU55" s="77"/>
      <c r="LV55" s="77"/>
      <c r="LW55" s="77"/>
      <c r="LX55" s="78"/>
      <c r="LY55" s="76">
        <f>データ!DK7</f>
        <v>13.6</v>
      </c>
      <c r="LZ55" s="77"/>
      <c r="MA55" s="77"/>
      <c r="MB55" s="77"/>
      <c r="MC55" s="77"/>
      <c r="MD55" s="77"/>
      <c r="ME55" s="77"/>
      <c r="MF55" s="77"/>
      <c r="MG55" s="77"/>
      <c r="MH55" s="77"/>
      <c r="MI55" s="77"/>
      <c r="MJ55" s="77"/>
      <c r="MK55" s="77"/>
      <c r="ML55" s="77"/>
      <c r="MM55" s="78"/>
      <c r="MN55" s="76">
        <f>データ!DL7</f>
        <v>15</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11.5</v>
      </c>
      <c r="V79" s="71"/>
      <c r="W79" s="71"/>
      <c r="X79" s="71"/>
      <c r="Y79" s="71"/>
      <c r="Z79" s="71"/>
      <c r="AA79" s="71"/>
      <c r="AB79" s="71"/>
      <c r="AC79" s="71"/>
      <c r="AD79" s="71"/>
      <c r="AE79" s="71"/>
      <c r="AF79" s="71"/>
      <c r="AG79" s="71"/>
      <c r="AH79" s="71"/>
      <c r="AI79" s="71"/>
      <c r="AJ79" s="71"/>
      <c r="AK79" s="71"/>
      <c r="AL79" s="71"/>
      <c r="AM79" s="71"/>
      <c r="AN79" s="71">
        <f>データ!DT7</f>
        <v>16.2</v>
      </c>
      <c r="AO79" s="71"/>
      <c r="AP79" s="71"/>
      <c r="AQ79" s="71"/>
      <c r="AR79" s="71"/>
      <c r="AS79" s="71"/>
      <c r="AT79" s="71"/>
      <c r="AU79" s="71"/>
      <c r="AV79" s="71"/>
      <c r="AW79" s="71"/>
      <c r="AX79" s="71"/>
      <c r="AY79" s="71"/>
      <c r="AZ79" s="71"/>
      <c r="BA79" s="71"/>
      <c r="BB79" s="71"/>
      <c r="BC79" s="71"/>
      <c r="BD79" s="71"/>
      <c r="BE79" s="71"/>
      <c r="BF79" s="71"/>
      <c r="BG79" s="71">
        <f>データ!DU7</f>
        <v>17.7</v>
      </c>
      <c r="BH79" s="71"/>
      <c r="BI79" s="71"/>
      <c r="BJ79" s="71"/>
      <c r="BK79" s="71"/>
      <c r="BL79" s="71"/>
      <c r="BM79" s="71"/>
      <c r="BN79" s="71"/>
      <c r="BO79" s="71"/>
      <c r="BP79" s="71"/>
      <c r="BQ79" s="71"/>
      <c r="BR79" s="71"/>
      <c r="BS79" s="71"/>
      <c r="BT79" s="71"/>
      <c r="BU79" s="71"/>
      <c r="BV79" s="71"/>
      <c r="BW79" s="71"/>
      <c r="BX79" s="71"/>
      <c r="BY79" s="71"/>
      <c r="BZ79" s="71">
        <f>データ!DV7</f>
        <v>23</v>
      </c>
      <c r="CA79" s="71"/>
      <c r="CB79" s="71"/>
      <c r="CC79" s="71"/>
      <c r="CD79" s="71"/>
      <c r="CE79" s="71"/>
      <c r="CF79" s="71"/>
      <c r="CG79" s="71"/>
      <c r="CH79" s="71"/>
      <c r="CI79" s="71"/>
      <c r="CJ79" s="71"/>
      <c r="CK79" s="71"/>
      <c r="CL79" s="71"/>
      <c r="CM79" s="71"/>
      <c r="CN79" s="71"/>
      <c r="CO79" s="71"/>
      <c r="CP79" s="71"/>
      <c r="CQ79" s="71"/>
      <c r="CR79" s="71"/>
      <c r="CS79" s="71">
        <f>データ!DW7</f>
        <v>28.2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24.2</v>
      </c>
      <c r="EP79" s="71"/>
      <c r="EQ79" s="71"/>
      <c r="ER79" s="71"/>
      <c r="ES79" s="71"/>
      <c r="ET79" s="71"/>
      <c r="EU79" s="71"/>
      <c r="EV79" s="71"/>
      <c r="EW79" s="71"/>
      <c r="EX79" s="71"/>
      <c r="EY79" s="71"/>
      <c r="EZ79" s="71"/>
      <c r="FA79" s="71"/>
      <c r="FB79" s="71"/>
      <c r="FC79" s="71"/>
      <c r="FD79" s="71"/>
      <c r="FE79" s="71"/>
      <c r="FF79" s="71"/>
      <c r="FG79" s="71"/>
      <c r="FH79" s="71">
        <f>データ!EE7</f>
        <v>35.700000000000003</v>
      </c>
      <c r="FI79" s="71"/>
      <c r="FJ79" s="71"/>
      <c r="FK79" s="71"/>
      <c r="FL79" s="71"/>
      <c r="FM79" s="71"/>
      <c r="FN79" s="71"/>
      <c r="FO79" s="71"/>
      <c r="FP79" s="71"/>
      <c r="FQ79" s="71"/>
      <c r="FR79" s="71"/>
      <c r="FS79" s="71"/>
      <c r="FT79" s="71"/>
      <c r="FU79" s="71"/>
      <c r="FV79" s="71"/>
      <c r="FW79" s="71"/>
      <c r="FX79" s="71"/>
      <c r="FY79" s="71"/>
      <c r="FZ79" s="71"/>
      <c r="GA79" s="71">
        <f>データ!EF7</f>
        <v>45.7</v>
      </c>
      <c r="GB79" s="71"/>
      <c r="GC79" s="71"/>
      <c r="GD79" s="71"/>
      <c r="GE79" s="71"/>
      <c r="GF79" s="71"/>
      <c r="GG79" s="71"/>
      <c r="GH79" s="71"/>
      <c r="GI79" s="71"/>
      <c r="GJ79" s="71"/>
      <c r="GK79" s="71"/>
      <c r="GL79" s="71"/>
      <c r="GM79" s="71"/>
      <c r="GN79" s="71"/>
      <c r="GO79" s="71"/>
      <c r="GP79" s="71"/>
      <c r="GQ79" s="71"/>
      <c r="GR79" s="71"/>
      <c r="GS79" s="71"/>
      <c r="GT79" s="71">
        <f>データ!EG7</f>
        <v>55.4</v>
      </c>
      <c r="GU79" s="71"/>
      <c r="GV79" s="71"/>
      <c r="GW79" s="71"/>
      <c r="GX79" s="71"/>
      <c r="GY79" s="71"/>
      <c r="GZ79" s="71"/>
      <c r="HA79" s="71"/>
      <c r="HB79" s="71"/>
      <c r="HC79" s="71"/>
      <c r="HD79" s="71"/>
      <c r="HE79" s="71"/>
      <c r="HF79" s="71"/>
      <c r="HG79" s="71"/>
      <c r="HH79" s="71"/>
      <c r="HI79" s="71"/>
      <c r="HJ79" s="71"/>
      <c r="HK79" s="71"/>
      <c r="HL79" s="71"/>
      <c r="HM79" s="71">
        <f>データ!EH7</f>
        <v>63.5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38684036</v>
      </c>
      <c r="JK79" s="69"/>
      <c r="JL79" s="69"/>
      <c r="JM79" s="69"/>
      <c r="JN79" s="69"/>
      <c r="JO79" s="69"/>
      <c r="JP79" s="69"/>
      <c r="JQ79" s="69"/>
      <c r="JR79" s="69"/>
      <c r="JS79" s="69"/>
      <c r="JT79" s="69"/>
      <c r="JU79" s="69"/>
      <c r="JV79" s="69"/>
      <c r="JW79" s="69"/>
      <c r="JX79" s="69"/>
      <c r="JY79" s="69"/>
      <c r="JZ79" s="69"/>
      <c r="KA79" s="69"/>
      <c r="KB79" s="69"/>
      <c r="KC79" s="69">
        <f>データ!EP7</f>
        <v>40565292</v>
      </c>
      <c r="KD79" s="69"/>
      <c r="KE79" s="69"/>
      <c r="KF79" s="69"/>
      <c r="KG79" s="69"/>
      <c r="KH79" s="69"/>
      <c r="KI79" s="69"/>
      <c r="KJ79" s="69"/>
      <c r="KK79" s="69"/>
      <c r="KL79" s="69"/>
      <c r="KM79" s="69"/>
      <c r="KN79" s="69"/>
      <c r="KO79" s="69"/>
      <c r="KP79" s="69"/>
      <c r="KQ79" s="69"/>
      <c r="KR79" s="69"/>
      <c r="KS79" s="69"/>
      <c r="KT79" s="69"/>
      <c r="KU79" s="69"/>
      <c r="KV79" s="69">
        <f>データ!EQ7</f>
        <v>42760758</v>
      </c>
      <c r="KW79" s="69"/>
      <c r="KX79" s="69"/>
      <c r="KY79" s="69"/>
      <c r="KZ79" s="69"/>
      <c r="LA79" s="69"/>
      <c r="LB79" s="69"/>
      <c r="LC79" s="69"/>
      <c r="LD79" s="69"/>
      <c r="LE79" s="69"/>
      <c r="LF79" s="69"/>
      <c r="LG79" s="69"/>
      <c r="LH79" s="69"/>
      <c r="LI79" s="69"/>
      <c r="LJ79" s="69"/>
      <c r="LK79" s="69"/>
      <c r="LL79" s="69"/>
      <c r="LM79" s="69"/>
      <c r="LN79" s="69"/>
      <c r="LO79" s="69">
        <f>データ!ER7</f>
        <v>43151527</v>
      </c>
      <c r="LP79" s="69"/>
      <c r="LQ79" s="69"/>
      <c r="LR79" s="69"/>
      <c r="LS79" s="69"/>
      <c r="LT79" s="69"/>
      <c r="LU79" s="69"/>
      <c r="LV79" s="69"/>
      <c r="LW79" s="69"/>
      <c r="LX79" s="69"/>
      <c r="LY79" s="69"/>
      <c r="LZ79" s="69"/>
      <c r="MA79" s="69"/>
      <c r="MB79" s="69"/>
      <c r="MC79" s="69"/>
      <c r="MD79" s="69"/>
      <c r="ME79" s="69"/>
      <c r="MF79" s="69"/>
      <c r="MG79" s="69"/>
      <c r="MH79" s="69">
        <f>データ!ES7</f>
        <v>43455167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FtBdaNtz2yH23Db6eqPiDvqhBwQk4qbnAoePbZsPYW0kPBJe2tlfB1i4+lTnX+odLVIUTInXgN4rDFv/XOJew==" saltValue="gxObsY8DYl0TXSkcTStao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3" t="s">
        <v>110</v>
      </c>
      <c r="AJ4" s="154"/>
      <c r="AK4" s="154"/>
      <c r="AL4" s="154"/>
      <c r="AM4" s="154"/>
      <c r="AN4" s="154"/>
      <c r="AO4" s="154"/>
      <c r="AP4" s="154"/>
      <c r="AQ4" s="154"/>
      <c r="AR4" s="154"/>
      <c r="AS4" s="155"/>
      <c r="AT4" s="159" t="s">
        <v>111</v>
      </c>
      <c r="AU4" s="152"/>
      <c r="AV4" s="152"/>
      <c r="AW4" s="152"/>
      <c r="AX4" s="152"/>
      <c r="AY4" s="152"/>
      <c r="AZ4" s="152"/>
      <c r="BA4" s="152"/>
      <c r="BB4" s="152"/>
      <c r="BC4" s="152"/>
      <c r="BD4" s="152"/>
      <c r="BE4" s="159" t="s">
        <v>112</v>
      </c>
      <c r="BF4" s="152"/>
      <c r="BG4" s="152"/>
      <c r="BH4" s="152"/>
      <c r="BI4" s="152"/>
      <c r="BJ4" s="152"/>
      <c r="BK4" s="152"/>
      <c r="BL4" s="152"/>
      <c r="BM4" s="152"/>
      <c r="BN4" s="152"/>
      <c r="BO4" s="152"/>
      <c r="BP4" s="153" t="s">
        <v>113</v>
      </c>
      <c r="BQ4" s="154"/>
      <c r="BR4" s="154"/>
      <c r="BS4" s="154"/>
      <c r="BT4" s="154"/>
      <c r="BU4" s="154"/>
      <c r="BV4" s="154"/>
      <c r="BW4" s="154"/>
      <c r="BX4" s="154"/>
      <c r="BY4" s="154"/>
      <c r="BZ4" s="155"/>
      <c r="CA4" s="152" t="s">
        <v>114</v>
      </c>
      <c r="CB4" s="152"/>
      <c r="CC4" s="152"/>
      <c r="CD4" s="152"/>
      <c r="CE4" s="152"/>
      <c r="CF4" s="152"/>
      <c r="CG4" s="152"/>
      <c r="CH4" s="152"/>
      <c r="CI4" s="152"/>
      <c r="CJ4" s="152"/>
      <c r="CK4" s="152"/>
      <c r="CL4" s="159" t="s">
        <v>115</v>
      </c>
      <c r="CM4" s="152"/>
      <c r="CN4" s="152"/>
      <c r="CO4" s="152"/>
      <c r="CP4" s="152"/>
      <c r="CQ4" s="152"/>
      <c r="CR4" s="152"/>
      <c r="CS4" s="152"/>
      <c r="CT4" s="152"/>
      <c r="CU4" s="152"/>
      <c r="CV4" s="152"/>
      <c r="CW4" s="152" t="s">
        <v>116</v>
      </c>
      <c r="CX4" s="152"/>
      <c r="CY4" s="152"/>
      <c r="CZ4" s="152"/>
      <c r="DA4" s="152"/>
      <c r="DB4" s="152"/>
      <c r="DC4" s="152"/>
      <c r="DD4" s="152"/>
      <c r="DE4" s="152"/>
      <c r="DF4" s="152"/>
      <c r="DG4" s="152"/>
      <c r="DH4" s="152" t="s">
        <v>117</v>
      </c>
      <c r="DI4" s="152"/>
      <c r="DJ4" s="152"/>
      <c r="DK4" s="152"/>
      <c r="DL4" s="152"/>
      <c r="DM4" s="152"/>
      <c r="DN4" s="152"/>
      <c r="DO4" s="152"/>
      <c r="DP4" s="152"/>
      <c r="DQ4" s="152"/>
      <c r="DR4" s="152"/>
      <c r="DS4" s="153" t="s">
        <v>118</v>
      </c>
      <c r="DT4" s="154"/>
      <c r="DU4" s="154"/>
      <c r="DV4" s="154"/>
      <c r="DW4" s="154"/>
      <c r="DX4" s="154"/>
      <c r="DY4" s="154"/>
      <c r="DZ4" s="154"/>
      <c r="EA4" s="154"/>
      <c r="EB4" s="154"/>
      <c r="EC4" s="155"/>
      <c r="ED4" s="152" t="s">
        <v>119</v>
      </c>
      <c r="EE4" s="152"/>
      <c r="EF4" s="152"/>
      <c r="EG4" s="152"/>
      <c r="EH4" s="152"/>
      <c r="EI4" s="152"/>
      <c r="EJ4" s="152"/>
      <c r="EK4" s="152"/>
      <c r="EL4" s="152"/>
      <c r="EM4" s="152"/>
      <c r="EN4" s="152"/>
      <c r="EO4" s="152" t="s">
        <v>120</v>
      </c>
      <c r="EP4" s="152"/>
      <c r="EQ4" s="152"/>
      <c r="ER4" s="152"/>
      <c r="ES4" s="152"/>
      <c r="ET4" s="152"/>
      <c r="EU4" s="152"/>
      <c r="EV4" s="152"/>
      <c r="EW4" s="152"/>
      <c r="EX4" s="152"/>
      <c r="EY4" s="152"/>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156</v>
      </c>
      <c r="BF5" s="52" t="s">
        <v>146</v>
      </c>
      <c r="BG5" s="52" t="s">
        <v>147</v>
      </c>
      <c r="BH5" s="52" t="s">
        <v>159</v>
      </c>
      <c r="BI5" s="52" t="s">
        <v>161</v>
      </c>
      <c r="BJ5" s="52" t="s">
        <v>150</v>
      </c>
      <c r="BK5" s="52" t="s">
        <v>151</v>
      </c>
      <c r="BL5" s="52" t="s">
        <v>152</v>
      </c>
      <c r="BM5" s="52" t="s">
        <v>153</v>
      </c>
      <c r="BN5" s="52" t="s">
        <v>154</v>
      </c>
      <c r="BO5" s="52" t="s">
        <v>155</v>
      </c>
      <c r="BP5" s="52" t="s">
        <v>145</v>
      </c>
      <c r="BQ5" s="52" t="s">
        <v>162</v>
      </c>
      <c r="BR5" s="52" t="s">
        <v>158</v>
      </c>
      <c r="BS5" s="52" t="s">
        <v>163</v>
      </c>
      <c r="BT5" s="52" t="s">
        <v>160</v>
      </c>
      <c r="BU5" s="52" t="s">
        <v>150</v>
      </c>
      <c r="BV5" s="52" t="s">
        <v>151</v>
      </c>
      <c r="BW5" s="52" t="s">
        <v>152</v>
      </c>
      <c r="BX5" s="52" t="s">
        <v>153</v>
      </c>
      <c r="BY5" s="52" t="s">
        <v>154</v>
      </c>
      <c r="BZ5" s="52" t="s">
        <v>155</v>
      </c>
      <c r="CA5" s="52" t="s">
        <v>145</v>
      </c>
      <c r="CB5" s="52" t="s">
        <v>157</v>
      </c>
      <c r="CC5" s="52" t="s">
        <v>164</v>
      </c>
      <c r="CD5" s="52" t="s">
        <v>159</v>
      </c>
      <c r="CE5" s="52" t="s">
        <v>161</v>
      </c>
      <c r="CF5" s="52" t="s">
        <v>150</v>
      </c>
      <c r="CG5" s="52" t="s">
        <v>151</v>
      </c>
      <c r="CH5" s="52" t="s">
        <v>152</v>
      </c>
      <c r="CI5" s="52" t="s">
        <v>153</v>
      </c>
      <c r="CJ5" s="52" t="s">
        <v>154</v>
      </c>
      <c r="CK5" s="52" t="s">
        <v>155</v>
      </c>
      <c r="CL5" s="52" t="s">
        <v>145</v>
      </c>
      <c r="CM5" s="52" t="s">
        <v>146</v>
      </c>
      <c r="CN5" s="52" t="s">
        <v>147</v>
      </c>
      <c r="CO5" s="52" t="s">
        <v>163</v>
      </c>
      <c r="CP5" s="52" t="s">
        <v>160</v>
      </c>
      <c r="CQ5" s="52" t="s">
        <v>150</v>
      </c>
      <c r="CR5" s="52" t="s">
        <v>151</v>
      </c>
      <c r="CS5" s="52" t="s">
        <v>152</v>
      </c>
      <c r="CT5" s="52" t="s">
        <v>153</v>
      </c>
      <c r="CU5" s="52" t="s">
        <v>154</v>
      </c>
      <c r="CV5" s="52" t="s">
        <v>155</v>
      </c>
      <c r="CW5" s="52" t="s">
        <v>165</v>
      </c>
      <c r="CX5" s="52" t="s">
        <v>162</v>
      </c>
      <c r="CY5" s="52" t="s">
        <v>158</v>
      </c>
      <c r="CZ5" s="52" t="s">
        <v>159</v>
      </c>
      <c r="DA5" s="52" t="s">
        <v>149</v>
      </c>
      <c r="DB5" s="52" t="s">
        <v>150</v>
      </c>
      <c r="DC5" s="52" t="s">
        <v>151</v>
      </c>
      <c r="DD5" s="52" t="s">
        <v>152</v>
      </c>
      <c r="DE5" s="52" t="s">
        <v>153</v>
      </c>
      <c r="DF5" s="52" t="s">
        <v>154</v>
      </c>
      <c r="DG5" s="52" t="s">
        <v>155</v>
      </c>
      <c r="DH5" s="52" t="s">
        <v>156</v>
      </c>
      <c r="DI5" s="52" t="s">
        <v>162</v>
      </c>
      <c r="DJ5" s="52" t="s">
        <v>147</v>
      </c>
      <c r="DK5" s="52" t="s">
        <v>148</v>
      </c>
      <c r="DL5" s="52" t="s">
        <v>149</v>
      </c>
      <c r="DM5" s="52" t="s">
        <v>150</v>
      </c>
      <c r="DN5" s="52" t="s">
        <v>151</v>
      </c>
      <c r="DO5" s="52" t="s">
        <v>152</v>
      </c>
      <c r="DP5" s="52" t="s">
        <v>153</v>
      </c>
      <c r="DQ5" s="52" t="s">
        <v>154</v>
      </c>
      <c r="DR5" s="52" t="s">
        <v>155</v>
      </c>
      <c r="DS5" s="52" t="s">
        <v>145</v>
      </c>
      <c r="DT5" s="52" t="s">
        <v>162</v>
      </c>
      <c r="DU5" s="52" t="s">
        <v>158</v>
      </c>
      <c r="DV5" s="52" t="s">
        <v>163</v>
      </c>
      <c r="DW5" s="52" t="s">
        <v>149</v>
      </c>
      <c r="DX5" s="52" t="s">
        <v>150</v>
      </c>
      <c r="DY5" s="52" t="s">
        <v>151</v>
      </c>
      <c r="DZ5" s="52" t="s">
        <v>152</v>
      </c>
      <c r="EA5" s="52" t="s">
        <v>153</v>
      </c>
      <c r="EB5" s="52" t="s">
        <v>154</v>
      </c>
      <c r="EC5" s="52" t="s">
        <v>155</v>
      </c>
      <c r="ED5" s="52" t="s">
        <v>156</v>
      </c>
      <c r="EE5" s="52" t="s">
        <v>157</v>
      </c>
      <c r="EF5" s="52" t="s">
        <v>158</v>
      </c>
      <c r="EG5" s="52" t="s">
        <v>159</v>
      </c>
      <c r="EH5" s="52" t="s">
        <v>149</v>
      </c>
      <c r="EI5" s="52" t="s">
        <v>150</v>
      </c>
      <c r="EJ5" s="52" t="s">
        <v>151</v>
      </c>
      <c r="EK5" s="52" t="s">
        <v>152</v>
      </c>
      <c r="EL5" s="52" t="s">
        <v>153</v>
      </c>
      <c r="EM5" s="52" t="s">
        <v>154</v>
      </c>
      <c r="EN5" s="52" t="s">
        <v>166</v>
      </c>
      <c r="EO5" s="52" t="s">
        <v>156</v>
      </c>
      <c r="EP5" s="52" t="s">
        <v>157</v>
      </c>
      <c r="EQ5" s="52" t="s">
        <v>158</v>
      </c>
      <c r="ER5" s="52" t="s">
        <v>148</v>
      </c>
      <c r="ES5" s="52" t="s">
        <v>149</v>
      </c>
      <c r="ET5" s="52" t="s">
        <v>150</v>
      </c>
      <c r="EU5" s="52" t="s">
        <v>151</v>
      </c>
      <c r="EV5" s="52" t="s">
        <v>152</v>
      </c>
      <c r="EW5" s="52" t="s">
        <v>153</v>
      </c>
      <c r="EX5" s="52" t="s">
        <v>154</v>
      </c>
      <c r="EY5" s="52" t="s">
        <v>155</v>
      </c>
    </row>
    <row r="6" spans="1:155" s="57" customFormat="1">
      <c r="A6" s="38" t="s">
        <v>167</v>
      </c>
      <c r="B6" s="53">
        <f>B8</f>
        <v>2021</v>
      </c>
      <c r="C6" s="53">
        <f t="shared" ref="C6:M6" si="2">C8</f>
        <v>322091</v>
      </c>
      <c r="D6" s="53">
        <f t="shared" si="2"/>
        <v>46</v>
      </c>
      <c r="E6" s="53">
        <f t="shared" si="2"/>
        <v>6</v>
      </c>
      <c r="F6" s="53">
        <f t="shared" si="2"/>
        <v>0</v>
      </c>
      <c r="G6" s="53">
        <f t="shared" si="2"/>
        <v>1</v>
      </c>
      <c r="H6" s="156" t="str">
        <f>IF(H8&lt;&gt;I8,H8,"")&amp;IF(I8&lt;&gt;J8,I8,"")&amp;"　"&amp;J8</f>
        <v>島根県雲南市　雲南市立病院</v>
      </c>
      <c r="I6" s="157"/>
      <c r="J6" s="158"/>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15</v>
      </c>
      <c r="R6" s="53" t="str">
        <f t="shared" si="3"/>
        <v>-</v>
      </c>
      <c r="S6" s="53" t="str">
        <f t="shared" si="3"/>
        <v>ド 透 訓</v>
      </c>
      <c r="T6" s="53" t="str">
        <f t="shared" si="3"/>
        <v>救 臨 感 へ 災 輪</v>
      </c>
      <c r="U6" s="54">
        <f>U8</f>
        <v>36373</v>
      </c>
      <c r="V6" s="54">
        <f>V8</f>
        <v>25772</v>
      </c>
      <c r="W6" s="53" t="str">
        <f>W8</f>
        <v>-</v>
      </c>
      <c r="X6" s="53" t="str">
        <f t="shared" ref="X6" si="4">X8</f>
        <v>第２種該当</v>
      </c>
      <c r="Y6" s="53" t="str">
        <f t="shared" si="3"/>
        <v>１０：１</v>
      </c>
      <c r="Z6" s="54">
        <f t="shared" si="3"/>
        <v>199</v>
      </c>
      <c r="AA6" s="54">
        <f t="shared" si="3"/>
        <v>78</v>
      </c>
      <c r="AB6" s="54" t="str">
        <f t="shared" si="3"/>
        <v>-</v>
      </c>
      <c r="AC6" s="54" t="str">
        <f t="shared" si="3"/>
        <v>-</v>
      </c>
      <c r="AD6" s="54">
        <f t="shared" si="3"/>
        <v>4</v>
      </c>
      <c r="AE6" s="54">
        <f t="shared" si="3"/>
        <v>281</v>
      </c>
      <c r="AF6" s="54">
        <f t="shared" si="3"/>
        <v>201</v>
      </c>
      <c r="AG6" s="54">
        <f t="shared" si="3"/>
        <v>71</v>
      </c>
      <c r="AH6" s="54">
        <f t="shared" si="3"/>
        <v>272</v>
      </c>
      <c r="AI6" s="55">
        <f>IF(AI8="-",NA(),AI8)</f>
        <v>98.6</v>
      </c>
      <c r="AJ6" s="55">
        <f t="shared" ref="AJ6:AR6" si="5">IF(AJ8="-",NA(),AJ8)</f>
        <v>90.7</v>
      </c>
      <c r="AK6" s="55">
        <f t="shared" si="5"/>
        <v>90.7</v>
      </c>
      <c r="AL6" s="55">
        <f t="shared" si="5"/>
        <v>96.3</v>
      </c>
      <c r="AM6" s="55">
        <f t="shared" si="5"/>
        <v>104.7</v>
      </c>
      <c r="AN6" s="55">
        <f t="shared" si="5"/>
        <v>97.2</v>
      </c>
      <c r="AO6" s="55">
        <f t="shared" si="5"/>
        <v>97.5</v>
      </c>
      <c r="AP6" s="55">
        <f t="shared" si="5"/>
        <v>96.9</v>
      </c>
      <c r="AQ6" s="55">
        <f t="shared" si="5"/>
        <v>101.8</v>
      </c>
      <c r="AR6" s="55">
        <f t="shared" si="5"/>
        <v>106.2</v>
      </c>
      <c r="AS6" s="55" t="str">
        <f>IF(AS8="-","【-】","【"&amp;SUBSTITUTE(TEXT(AS8,"#,##0.0"),"-","△")&amp;"】")</f>
        <v>【106.2】</v>
      </c>
      <c r="AT6" s="55">
        <f>IF(AT8="-",NA(),AT8)</f>
        <v>94.7</v>
      </c>
      <c r="AU6" s="55">
        <f t="shared" ref="AU6:BC6" si="6">IF(AU8="-",NA(),AU8)</f>
        <v>86.9</v>
      </c>
      <c r="AV6" s="55">
        <f t="shared" si="6"/>
        <v>85.9</v>
      </c>
      <c r="AW6" s="55">
        <f t="shared" si="6"/>
        <v>79</v>
      </c>
      <c r="AX6" s="55">
        <f t="shared" si="6"/>
        <v>79.7</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10.3</v>
      </c>
      <c r="BG6" s="55">
        <f t="shared" si="7"/>
        <v>26.4</v>
      </c>
      <c r="BH6" s="55">
        <f t="shared" si="7"/>
        <v>34.1</v>
      </c>
      <c r="BI6" s="55">
        <f t="shared" si="7"/>
        <v>25.6</v>
      </c>
      <c r="BJ6" s="55">
        <f t="shared" si="7"/>
        <v>86.8</v>
      </c>
      <c r="BK6" s="55">
        <f t="shared" si="7"/>
        <v>90.8</v>
      </c>
      <c r="BL6" s="55">
        <f t="shared" si="7"/>
        <v>81.900000000000006</v>
      </c>
      <c r="BM6" s="55">
        <f t="shared" si="7"/>
        <v>91.6</v>
      </c>
      <c r="BN6" s="55">
        <f t="shared" si="7"/>
        <v>100.1</v>
      </c>
      <c r="BO6" s="55" t="str">
        <f>IF(BO8="-","【-】","【"&amp;SUBSTITUTE(TEXT(BO8,"#,##0.0"),"-","△")&amp;"】")</f>
        <v>【70.7】</v>
      </c>
      <c r="BP6" s="55">
        <f>IF(BP8="-",NA(),BP8)</f>
        <v>91.2</v>
      </c>
      <c r="BQ6" s="55">
        <f t="shared" ref="BQ6:BY6" si="8">IF(BQ8="-",NA(),BQ8)</f>
        <v>90.9</v>
      </c>
      <c r="BR6" s="55">
        <f t="shared" si="8"/>
        <v>89.2</v>
      </c>
      <c r="BS6" s="55">
        <f t="shared" si="8"/>
        <v>80</v>
      </c>
      <c r="BT6" s="55">
        <f t="shared" si="8"/>
        <v>79.5</v>
      </c>
      <c r="BU6" s="55">
        <f t="shared" si="8"/>
        <v>73</v>
      </c>
      <c r="BV6" s="55">
        <f t="shared" si="8"/>
        <v>72.099999999999994</v>
      </c>
      <c r="BW6" s="55">
        <f t="shared" si="8"/>
        <v>72.900000000000006</v>
      </c>
      <c r="BX6" s="55">
        <f t="shared" si="8"/>
        <v>64.5</v>
      </c>
      <c r="BY6" s="55">
        <f t="shared" si="8"/>
        <v>63.8</v>
      </c>
      <c r="BZ6" s="55" t="str">
        <f>IF(BZ8="-","【-】","【"&amp;SUBSTITUTE(TEXT(BZ8,"#,##0.0"),"-","△")&amp;"】")</f>
        <v>【67.1】</v>
      </c>
      <c r="CA6" s="56">
        <f>IF(CA8="-",NA(),CA8)</f>
        <v>29815</v>
      </c>
      <c r="CB6" s="56">
        <f t="shared" ref="CB6:CJ6" si="9">IF(CB8="-",NA(),CB8)</f>
        <v>29906</v>
      </c>
      <c r="CC6" s="56">
        <f t="shared" si="9"/>
        <v>30718</v>
      </c>
      <c r="CD6" s="56">
        <f t="shared" si="9"/>
        <v>30299</v>
      </c>
      <c r="CE6" s="56">
        <f t="shared" si="9"/>
        <v>32376</v>
      </c>
      <c r="CF6" s="56">
        <f t="shared" si="9"/>
        <v>45494</v>
      </c>
      <c r="CG6" s="56">
        <f t="shared" si="9"/>
        <v>47924</v>
      </c>
      <c r="CH6" s="56">
        <f t="shared" si="9"/>
        <v>48807</v>
      </c>
      <c r="CI6" s="56">
        <f t="shared" si="9"/>
        <v>51594</v>
      </c>
      <c r="CJ6" s="56">
        <f t="shared" si="9"/>
        <v>53805</v>
      </c>
      <c r="CK6" s="55" t="str">
        <f>IF(CK8="-","【-】","【"&amp;SUBSTITUTE(TEXT(CK8,"#,##0"),"-","△")&amp;"】")</f>
        <v>【59,287】</v>
      </c>
      <c r="CL6" s="56">
        <f>IF(CL8="-",NA(),CL8)</f>
        <v>8146</v>
      </c>
      <c r="CM6" s="56">
        <f t="shared" ref="CM6:CU6" si="10">IF(CM8="-",NA(),CM8)</f>
        <v>8150</v>
      </c>
      <c r="CN6" s="56">
        <f t="shared" si="10"/>
        <v>8002</v>
      </c>
      <c r="CO6" s="56">
        <f t="shared" si="10"/>
        <v>8065</v>
      </c>
      <c r="CP6" s="56">
        <f t="shared" si="10"/>
        <v>8976</v>
      </c>
      <c r="CQ6" s="56">
        <f t="shared" si="10"/>
        <v>12309</v>
      </c>
      <c r="CR6" s="56">
        <f t="shared" si="10"/>
        <v>12502</v>
      </c>
      <c r="CS6" s="56">
        <f t="shared" si="10"/>
        <v>12970</v>
      </c>
      <c r="CT6" s="56">
        <f t="shared" si="10"/>
        <v>13767</v>
      </c>
      <c r="CU6" s="56">
        <f t="shared" si="10"/>
        <v>14046</v>
      </c>
      <c r="CV6" s="55" t="str">
        <f>IF(CV8="-","【-】","【"&amp;SUBSTITUTE(TEXT(CV8,"#,##0"),"-","△")&amp;"】")</f>
        <v>【17,202】</v>
      </c>
      <c r="CW6" s="55">
        <f>IF(CW8="-",NA(),CW8)</f>
        <v>53.8</v>
      </c>
      <c r="CX6" s="55">
        <f t="shared" ref="CX6:DF6" si="11">IF(CX8="-",NA(),CX8)</f>
        <v>54.7</v>
      </c>
      <c r="CY6" s="55">
        <f t="shared" si="11"/>
        <v>54.3</v>
      </c>
      <c r="CZ6" s="55">
        <f t="shared" si="11"/>
        <v>68.5</v>
      </c>
      <c r="DA6" s="55">
        <f t="shared" si="11"/>
        <v>68.400000000000006</v>
      </c>
      <c r="DB6" s="55">
        <f t="shared" si="11"/>
        <v>59</v>
      </c>
      <c r="DC6" s="55">
        <f t="shared" si="11"/>
        <v>59.4</v>
      </c>
      <c r="DD6" s="55">
        <f t="shared" si="11"/>
        <v>59.9</v>
      </c>
      <c r="DE6" s="55">
        <f t="shared" si="11"/>
        <v>63.4</v>
      </c>
      <c r="DF6" s="55">
        <f t="shared" si="11"/>
        <v>61.3</v>
      </c>
      <c r="DG6" s="55" t="str">
        <f>IF(DG8="-","【-】","【"&amp;SUBSTITUTE(TEXT(DG8,"#,##0.0"),"-","△")&amp;"】")</f>
        <v>【56.4】</v>
      </c>
      <c r="DH6" s="55">
        <f>IF(DH8="-",NA(),DH8)</f>
        <v>14.8</v>
      </c>
      <c r="DI6" s="55">
        <f t="shared" ref="DI6:DQ6" si="12">IF(DI8="-",NA(),DI8)</f>
        <v>13.4</v>
      </c>
      <c r="DJ6" s="55">
        <f t="shared" si="12"/>
        <v>13.4</v>
      </c>
      <c r="DK6" s="55">
        <f t="shared" si="12"/>
        <v>13.6</v>
      </c>
      <c r="DL6" s="55">
        <f t="shared" si="12"/>
        <v>15</v>
      </c>
      <c r="DM6" s="55">
        <f t="shared" si="12"/>
        <v>20.7</v>
      </c>
      <c r="DN6" s="55">
        <f t="shared" si="12"/>
        <v>20.6</v>
      </c>
      <c r="DO6" s="55">
        <f t="shared" si="12"/>
        <v>20.5</v>
      </c>
      <c r="DP6" s="55">
        <f t="shared" si="12"/>
        <v>20.2</v>
      </c>
      <c r="DQ6" s="55">
        <f t="shared" si="12"/>
        <v>20.2</v>
      </c>
      <c r="DR6" s="55" t="str">
        <f>IF(DR8="-","【-】","【"&amp;SUBSTITUTE(TEXT(DR8,"#,##0.0"),"-","△")&amp;"】")</f>
        <v>【24.8】</v>
      </c>
      <c r="DS6" s="55">
        <f>IF(DS8="-",NA(),DS8)</f>
        <v>11.5</v>
      </c>
      <c r="DT6" s="55">
        <f t="shared" ref="DT6:EB6" si="13">IF(DT8="-",NA(),DT8)</f>
        <v>16.2</v>
      </c>
      <c r="DU6" s="55">
        <f t="shared" si="13"/>
        <v>17.7</v>
      </c>
      <c r="DV6" s="55">
        <f t="shared" si="13"/>
        <v>23</v>
      </c>
      <c r="DW6" s="55">
        <f t="shared" si="13"/>
        <v>28.2</v>
      </c>
      <c r="DX6" s="55">
        <f t="shared" si="13"/>
        <v>46.9</v>
      </c>
      <c r="DY6" s="55">
        <f t="shared" si="13"/>
        <v>48.6</v>
      </c>
      <c r="DZ6" s="55">
        <f t="shared" si="13"/>
        <v>50.8</v>
      </c>
      <c r="EA6" s="55">
        <f t="shared" si="13"/>
        <v>51.4</v>
      </c>
      <c r="EB6" s="55">
        <f t="shared" si="13"/>
        <v>51.9</v>
      </c>
      <c r="EC6" s="55" t="str">
        <f>IF(EC8="-","【-】","【"&amp;SUBSTITUTE(TEXT(EC8,"#,##0.0"),"-","△")&amp;"】")</f>
        <v>【56.0】</v>
      </c>
      <c r="ED6" s="55">
        <f>IF(ED8="-",NA(),ED8)</f>
        <v>24.2</v>
      </c>
      <c r="EE6" s="55">
        <f t="shared" ref="EE6:EM6" si="14">IF(EE8="-",NA(),EE8)</f>
        <v>35.700000000000003</v>
      </c>
      <c r="EF6" s="55">
        <f t="shared" si="14"/>
        <v>45.7</v>
      </c>
      <c r="EG6" s="55">
        <f t="shared" si="14"/>
        <v>55.4</v>
      </c>
      <c r="EH6" s="55">
        <f t="shared" si="14"/>
        <v>63.5</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38684036</v>
      </c>
      <c r="EP6" s="56">
        <f t="shared" ref="EP6:EX6" si="15">IF(EP8="-",NA(),EP8)</f>
        <v>40565292</v>
      </c>
      <c r="EQ6" s="56">
        <f t="shared" si="15"/>
        <v>42760758</v>
      </c>
      <c r="ER6" s="56">
        <f t="shared" si="15"/>
        <v>43151527</v>
      </c>
      <c r="ES6" s="56">
        <f t="shared" si="15"/>
        <v>43455167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168</v>
      </c>
      <c r="B7" s="53">
        <f t="shared" ref="B7:AH7" si="16">B8</f>
        <v>2021</v>
      </c>
      <c r="C7" s="53">
        <f t="shared" si="16"/>
        <v>322091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15</v>
      </c>
      <c r="R7" s="53" t="str">
        <f t="shared" si="16"/>
        <v>-</v>
      </c>
      <c r="S7" s="53" t="str">
        <f t="shared" si="16"/>
        <v>ド 透 訓</v>
      </c>
      <c r="T7" s="53" t="str">
        <f t="shared" si="16"/>
        <v>救 臨 感 へ 災 輪</v>
      </c>
      <c r="U7" s="54">
        <f>U8</f>
        <v>36373</v>
      </c>
      <c r="V7" s="54">
        <f>V8</f>
        <v>25772</v>
      </c>
      <c r="W7" s="53" t="str">
        <f>W8</f>
        <v>-</v>
      </c>
      <c r="X7" s="53" t="str">
        <f t="shared" si="16"/>
        <v>第２種該当</v>
      </c>
      <c r="Y7" s="53" t="str">
        <f t="shared" si="16"/>
        <v>１０：１</v>
      </c>
      <c r="Z7" s="54">
        <f t="shared" si="16"/>
        <v>199</v>
      </c>
      <c r="AA7" s="54">
        <f t="shared" si="16"/>
        <v>78</v>
      </c>
      <c r="AB7" s="54" t="str">
        <f t="shared" si="16"/>
        <v>-</v>
      </c>
      <c r="AC7" s="54" t="str">
        <f t="shared" si="16"/>
        <v>-</v>
      </c>
      <c r="AD7" s="54">
        <f t="shared" si="16"/>
        <v>4</v>
      </c>
      <c r="AE7" s="54">
        <f t="shared" si="16"/>
        <v>281</v>
      </c>
      <c r="AF7" s="54">
        <f t="shared" si="16"/>
        <v>201</v>
      </c>
      <c r="AG7" s="54">
        <f t="shared" si="16"/>
        <v>71</v>
      </c>
      <c r="AH7" s="54">
        <f t="shared" si="16"/>
        <v>272</v>
      </c>
      <c r="AI7" s="55">
        <f>AI8</f>
        <v>98.6</v>
      </c>
      <c r="AJ7" s="55">
        <f t="shared" ref="AJ7:AR7" si="17">AJ8</f>
        <v>90.7</v>
      </c>
      <c r="AK7" s="55">
        <f t="shared" si="17"/>
        <v>90.7</v>
      </c>
      <c r="AL7" s="55">
        <f t="shared" si="17"/>
        <v>96.3</v>
      </c>
      <c r="AM7" s="55">
        <f t="shared" si="17"/>
        <v>104.7</v>
      </c>
      <c r="AN7" s="55">
        <f t="shared" si="17"/>
        <v>97.2</v>
      </c>
      <c r="AO7" s="55">
        <f t="shared" si="17"/>
        <v>97.5</v>
      </c>
      <c r="AP7" s="55">
        <f t="shared" si="17"/>
        <v>96.9</v>
      </c>
      <c r="AQ7" s="55">
        <f t="shared" si="17"/>
        <v>101.8</v>
      </c>
      <c r="AR7" s="55">
        <f t="shared" si="17"/>
        <v>106.2</v>
      </c>
      <c r="AS7" s="55"/>
      <c r="AT7" s="55">
        <f>AT8</f>
        <v>94.7</v>
      </c>
      <c r="AU7" s="55">
        <f t="shared" ref="AU7:BC7" si="18">AU8</f>
        <v>86.9</v>
      </c>
      <c r="AV7" s="55">
        <f t="shared" si="18"/>
        <v>85.9</v>
      </c>
      <c r="AW7" s="55">
        <f t="shared" si="18"/>
        <v>79</v>
      </c>
      <c r="AX7" s="55">
        <f t="shared" si="18"/>
        <v>79.7</v>
      </c>
      <c r="AY7" s="55">
        <f t="shared" si="18"/>
        <v>85.9</v>
      </c>
      <c r="AZ7" s="55">
        <f t="shared" si="18"/>
        <v>86</v>
      </c>
      <c r="BA7" s="55">
        <f t="shared" si="18"/>
        <v>86</v>
      </c>
      <c r="BB7" s="55">
        <f t="shared" si="18"/>
        <v>80.7</v>
      </c>
      <c r="BC7" s="55">
        <f t="shared" si="18"/>
        <v>82.3</v>
      </c>
      <c r="BD7" s="55"/>
      <c r="BE7" s="55">
        <f>BE8</f>
        <v>0</v>
      </c>
      <c r="BF7" s="55">
        <f t="shared" ref="BF7:BN7" si="19">BF8</f>
        <v>10.3</v>
      </c>
      <c r="BG7" s="55">
        <f t="shared" si="19"/>
        <v>26.4</v>
      </c>
      <c r="BH7" s="55">
        <f t="shared" si="19"/>
        <v>34.1</v>
      </c>
      <c r="BI7" s="55">
        <f t="shared" si="19"/>
        <v>25.6</v>
      </c>
      <c r="BJ7" s="55">
        <f t="shared" si="19"/>
        <v>86.8</v>
      </c>
      <c r="BK7" s="55">
        <f t="shared" si="19"/>
        <v>90.8</v>
      </c>
      <c r="BL7" s="55">
        <f t="shared" si="19"/>
        <v>81.900000000000006</v>
      </c>
      <c r="BM7" s="55">
        <f t="shared" si="19"/>
        <v>91.6</v>
      </c>
      <c r="BN7" s="55">
        <f t="shared" si="19"/>
        <v>100.1</v>
      </c>
      <c r="BO7" s="55"/>
      <c r="BP7" s="55">
        <f>BP8</f>
        <v>91.2</v>
      </c>
      <c r="BQ7" s="55">
        <f t="shared" ref="BQ7:BY7" si="20">BQ8</f>
        <v>90.9</v>
      </c>
      <c r="BR7" s="55">
        <f t="shared" si="20"/>
        <v>89.2</v>
      </c>
      <c r="BS7" s="55">
        <f t="shared" si="20"/>
        <v>80</v>
      </c>
      <c r="BT7" s="55">
        <f t="shared" si="20"/>
        <v>79.5</v>
      </c>
      <c r="BU7" s="55">
        <f t="shared" si="20"/>
        <v>73</v>
      </c>
      <c r="BV7" s="55">
        <f t="shared" si="20"/>
        <v>72.099999999999994</v>
      </c>
      <c r="BW7" s="55">
        <f t="shared" si="20"/>
        <v>72.900000000000006</v>
      </c>
      <c r="BX7" s="55">
        <f t="shared" si="20"/>
        <v>64.5</v>
      </c>
      <c r="BY7" s="55">
        <f t="shared" si="20"/>
        <v>63.8</v>
      </c>
      <c r="BZ7" s="55"/>
      <c r="CA7" s="56">
        <f>CA8</f>
        <v>29815</v>
      </c>
      <c r="CB7" s="56">
        <f t="shared" ref="CB7:CJ7" si="21">CB8</f>
        <v>29906</v>
      </c>
      <c r="CC7" s="56">
        <f t="shared" si="21"/>
        <v>30718</v>
      </c>
      <c r="CD7" s="56">
        <f t="shared" si="21"/>
        <v>30299</v>
      </c>
      <c r="CE7" s="56">
        <f t="shared" si="21"/>
        <v>32376</v>
      </c>
      <c r="CF7" s="56">
        <f t="shared" si="21"/>
        <v>45494</v>
      </c>
      <c r="CG7" s="56">
        <f t="shared" si="21"/>
        <v>47924</v>
      </c>
      <c r="CH7" s="56">
        <f t="shared" si="21"/>
        <v>48807</v>
      </c>
      <c r="CI7" s="56">
        <f t="shared" si="21"/>
        <v>51594</v>
      </c>
      <c r="CJ7" s="56">
        <f t="shared" si="21"/>
        <v>53805</v>
      </c>
      <c r="CK7" s="55"/>
      <c r="CL7" s="56">
        <f>CL8</f>
        <v>8146</v>
      </c>
      <c r="CM7" s="56">
        <f t="shared" ref="CM7:CU7" si="22">CM8</f>
        <v>8150</v>
      </c>
      <c r="CN7" s="56">
        <f t="shared" si="22"/>
        <v>8002</v>
      </c>
      <c r="CO7" s="56">
        <f t="shared" si="22"/>
        <v>8065</v>
      </c>
      <c r="CP7" s="56">
        <f t="shared" si="22"/>
        <v>8976</v>
      </c>
      <c r="CQ7" s="56">
        <f t="shared" si="22"/>
        <v>12309</v>
      </c>
      <c r="CR7" s="56">
        <f t="shared" si="22"/>
        <v>12502</v>
      </c>
      <c r="CS7" s="56">
        <f t="shared" si="22"/>
        <v>12970</v>
      </c>
      <c r="CT7" s="56">
        <f t="shared" si="22"/>
        <v>13767</v>
      </c>
      <c r="CU7" s="56">
        <f t="shared" si="22"/>
        <v>14046</v>
      </c>
      <c r="CV7" s="55"/>
      <c r="CW7" s="55">
        <f>CW8</f>
        <v>53.8</v>
      </c>
      <c r="CX7" s="55">
        <f t="shared" ref="CX7:DF7" si="23">CX8</f>
        <v>54.7</v>
      </c>
      <c r="CY7" s="55">
        <f t="shared" si="23"/>
        <v>54.3</v>
      </c>
      <c r="CZ7" s="55">
        <f t="shared" si="23"/>
        <v>68.5</v>
      </c>
      <c r="DA7" s="55">
        <f t="shared" si="23"/>
        <v>68.400000000000006</v>
      </c>
      <c r="DB7" s="55">
        <f t="shared" si="23"/>
        <v>59</v>
      </c>
      <c r="DC7" s="55">
        <f t="shared" si="23"/>
        <v>59.4</v>
      </c>
      <c r="DD7" s="55">
        <f t="shared" si="23"/>
        <v>59.9</v>
      </c>
      <c r="DE7" s="55">
        <f t="shared" si="23"/>
        <v>63.4</v>
      </c>
      <c r="DF7" s="55">
        <f t="shared" si="23"/>
        <v>61.3</v>
      </c>
      <c r="DG7" s="55"/>
      <c r="DH7" s="55">
        <f>DH8</f>
        <v>14.8</v>
      </c>
      <c r="DI7" s="55">
        <f t="shared" ref="DI7:DQ7" si="24">DI8</f>
        <v>13.4</v>
      </c>
      <c r="DJ7" s="55">
        <f t="shared" si="24"/>
        <v>13.4</v>
      </c>
      <c r="DK7" s="55">
        <f t="shared" si="24"/>
        <v>13.6</v>
      </c>
      <c r="DL7" s="55">
        <f t="shared" si="24"/>
        <v>15</v>
      </c>
      <c r="DM7" s="55">
        <f t="shared" si="24"/>
        <v>20.7</v>
      </c>
      <c r="DN7" s="55">
        <f t="shared" si="24"/>
        <v>20.6</v>
      </c>
      <c r="DO7" s="55">
        <f t="shared" si="24"/>
        <v>20.5</v>
      </c>
      <c r="DP7" s="55">
        <f t="shared" si="24"/>
        <v>20.2</v>
      </c>
      <c r="DQ7" s="55">
        <f t="shared" si="24"/>
        <v>20.2</v>
      </c>
      <c r="DR7" s="55"/>
      <c r="DS7" s="55">
        <f>DS8</f>
        <v>11.5</v>
      </c>
      <c r="DT7" s="55">
        <f t="shared" ref="DT7:EB7" si="25">DT8</f>
        <v>16.2</v>
      </c>
      <c r="DU7" s="55">
        <f t="shared" si="25"/>
        <v>17.7</v>
      </c>
      <c r="DV7" s="55">
        <f t="shared" si="25"/>
        <v>23</v>
      </c>
      <c r="DW7" s="55">
        <f t="shared" si="25"/>
        <v>28.2</v>
      </c>
      <c r="DX7" s="55">
        <f t="shared" si="25"/>
        <v>46.9</v>
      </c>
      <c r="DY7" s="55">
        <f t="shared" si="25"/>
        <v>48.6</v>
      </c>
      <c r="DZ7" s="55">
        <f t="shared" si="25"/>
        <v>50.8</v>
      </c>
      <c r="EA7" s="55">
        <f t="shared" si="25"/>
        <v>51.4</v>
      </c>
      <c r="EB7" s="55">
        <f t="shared" si="25"/>
        <v>51.9</v>
      </c>
      <c r="EC7" s="55"/>
      <c r="ED7" s="55">
        <f>ED8</f>
        <v>24.2</v>
      </c>
      <c r="EE7" s="55">
        <f t="shared" ref="EE7:EM7" si="26">EE8</f>
        <v>35.700000000000003</v>
      </c>
      <c r="EF7" s="55">
        <f t="shared" si="26"/>
        <v>45.7</v>
      </c>
      <c r="EG7" s="55">
        <f t="shared" si="26"/>
        <v>55.4</v>
      </c>
      <c r="EH7" s="55">
        <f t="shared" si="26"/>
        <v>63.5</v>
      </c>
      <c r="EI7" s="55">
        <f t="shared" si="26"/>
        <v>67.3</v>
      </c>
      <c r="EJ7" s="55">
        <f t="shared" si="26"/>
        <v>70.099999999999994</v>
      </c>
      <c r="EK7" s="55">
        <f t="shared" si="26"/>
        <v>72.599999999999994</v>
      </c>
      <c r="EL7" s="55">
        <f t="shared" si="26"/>
        <v>71.900000000000006</v>
      </c>
      <c r="EM7" s="55">
        <f t="shared" si="26"/>
        <v>71.2</v>
      </c>
      <c r="EN7" s="55"/>
      <c r="EO7" s="56">
        <f>EO8</f>
        <v>38684036</v>
      </c>
      <c r="EP7" s="56">
        <f t="shared" ref="EP7:EX7" si="27">EP8</f>
        <v>40565292</v>
      </c>
      <c r="EQ7" s="56">
        <f t="shared" si="27"/>
        <v>42760758</v>
      </c>
      <c r="ER7" s="56">
        <f t="shared" si="27"/>
        <v>43151527</v>
      </c>
      <c r="ES7" s="56">
        <f t="shared" si="27"/>
        <v>43455167</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322091</v>
      </c>
      <c r="D8" s="58">
        <v>46</v>
      </c>
      <c r="E8" s="58">
        <v>6</v>
      </c>
      <c r="F8" s="58">
        <v>0</v>
      </c>
      <c r="G8" s="58">
        <v>1</v>
      </c>
      <c r="H8" s="58" t="s">
        <v>169</v>
      </c>
      <c r="I8" s="58" t="s">
        <v>170</v>
      </c>
      <c r="J8" s="58" t="s">
        <v>171</v>
      </c>
      <c r="K8" s="58" t="s">
        <v>172</v>
      </c>
      <c r="L8" s="58" t="s">
        <v>173</v>
      </c>
      <c r="M8" s="58" t="s">
        <v>174</v>
      </c>
      <c r="N8" s="58" t="s">
        <v>175</v>
      </c>
      <c r="O8" s="58" t="s">
        <v>176</v>
      </c>
      <c r="P8" s="58" t="s">
        <v>177</v>
      </c>
      <c r="Q8" s="59">
        <v>15</v>
      </c>
      <c r="R8" s="58" t="s">
        <v>39</v>
      </c>
      <c r="S8" s="58" t="s">
        <v>178</v>
      </c>
      <c r="T8" s="58" t="s">
        <v>179</v>
      </c>
      <c r="U8" s="59">
        <v>36373</v>
      </c>
      <c r="V8" s="59">
        <v>25772</v>
      </c>
      <c r="W8" s="58" t="s">
        <v>39</v>
      </c>
      <c r="X8" s="58" t="s">
        <v>180</v>
      </c>
      <c r="Y8" s="60" t="s">
        <v>181</v>
      </c>
      <c r="Z8" s="59">
        <v>199</v>
      </c>
      <c r="AA8" s="59">
        <v>78</v>
      </c>
      <c r="AB8" s="59" t="s">
        <v>39</v>
      </c>
      <c r="AC8" s="59" t="s">
        <v>39</v>
      </c>
      <c r="AD8" s="59">
        <v>4</v>
      </c>
      <c r="AE8" s="59">
        <v>281</v>
      </c>
      <c r="AF8" s="59">
        <v>201</v>
      </c>
      <c r="AG8" s="59">
        <v>71</v>
      </c>
      <c r="AH8" s="59">
        <v>272</v>
      </c>
      <c r="AI8" s="61">
        <v>98.6</v>
      </c>
      <c r="AJ8" s="61">
        <v>90.7</v>
      </c>
      <c r="AK8" s="61">
        <v>90.7</v>
      </c>
      <c r="AL8" s="61">
        <v>96.3</v>
      </c>
      <c r="AM8" s="61">
        <v>104.7</v>
      </c>
      <c r="AN8" s="61">
        <v>97.2</v>
      </c>
      <c r="AO8" s="61">
        <v>97.5</v>
      </c>
      <c r="AP8" s="61">
        <v>96.9</v>
      </c>
      <c r="AQ8" s="61">
        <v>101.8</v>
      </c>
      <c r="AR8" s="61">
        <v>106.2</v>
      </c>
      <c r="AS8" s="61">
        <v>106.2</v>
      </c>
      <c r="AT8" s="61">
        <v>94.7</v>
      </c>
      <c r="AU8" s="61">
        <v>86.9</v>
      </c>
      <c r="AV8" s="61">
        <v>85.9</v>
      </c>
      <c r="AW8" s="61">
        <v>79</v>
      </c>
      <c r="AX8" s="61">
        <v>79.7</v>
      </c>
      <c r="AY8" s="61">
        <v>85.9</v>
      </c>
      <c r="AZ8" s="61">
        <v>86</v>
      </c>
      <c r="BA8" s="61">
        <v>86</v>
      </c>
      <c r="BB8" s="61">
        <v>80.7</v>
      </c>
      <c r="BC8" s="61">
        <v>82.3</v>
      </c>
      <c r="BD8" s="61">
        <v>86.6</v>
      </c>
      <c r="BE8" s="62">
        <v>0</v>
      </c>
      <c r="BF8" s="62">
        <v>10.3</v>
      </c>
      <c r="BG8" s="62">
        <v>26.4</v>
      </c>
      <c r="BH8" s="62">
        <v>34.1</v>
      </c>
      <c r="BI8" s="62">
        <v>25.6</v>
      </c>
      <c r="BJ8" s="62">
        <v>86.8</v>
      </c>
      <c r="BK8" s="62">
        <v>90.8</v>
      </c>
      <c r="BL8" s="62">
        <v>81.900000000000006</v>
      </c>
      <c r="BM8" s="62">
        <v>91.6</v>
      </c>
      <c r="BN8" s="62">
        <v>100.1</v>
      </c>
      <c r="BO8" s="62">
        <v>70.7</v>
      </c>
      <c r="BP8" s="61">
        <v>91.2</v>
      </c>
      <c r="BQ8" s="61">
        <v>90.9</v>
      </c>
      <c r="BR8" s="61">
        <v>89.2</v>
      </c>
      <c r="BS8" s="61">
        <v>80</v>
      </c>
      <c r="BT8" s="61">
        <v>79.5</v>
      </c>
      <c r="BU8" s="61">
        <v>73</v>
      </c>
      <c r="BV8" s="61">
        <v>72.099999999999994</v>
      </c>
      <c r="BW8" s="61">
        <v>72.900000000000006</v>
      </c>
      <c r="BX8" s="61">
        <v>64.5</v>
      </c>
      <c r="BY8" s="61">
        <v>63.8</v>
      </c>
      <c r="BZ8" s="61">
        <v>67.099999999999994</v>
      </c>
      <c r="CA8" s="62">
        <v>29815</v>
      </c>
      <c r="CB8" s="62">
        <v>29906</v>
      </c>
      <c r="CC8" s="62">
        <v>30718</v>
      </c>
      <c r="CD8" s="62">
        <v>30299</v>
      </c>
      <c r="CE8" s="62">
        <v>32376</v>
      </c>
      <c r="CF8" s="62">
        <v>45494</v>
      </c>
      <c r="CG8" s="62">
        <v>47924</v>
      </c>
      <c r="CH8" s="62">
        <v>48807</v>
      </c>
      <c r="CI8" s="62">
        <v>51594</v>
      </c>
      <c r="CJ8" s="62">
        <v>53805</v>
      </c>
      <c r="CK8" s="61">
        <v>59287</v>
      </c>
      <c r="CL8" s="62">
        <v>8146</v>
      </c>
      <c r="CM8" s="62">
        <v>8150</v>
      </c>
      <c r="CN8" s="62">
        <v>8002</v>
      </c>
      <c r="CO8" s="62">
        <v>8065</v>
      </c>
      <c r="CP8" s="62">
        <v>8976</v>
      </c>
      <c r="CQ8" s="62">
        <v>12309</v>
      </c>
      <c r="CR8" s="62">
        <v>12502</v>
      </c>
      <c r="CS8" s="62">
        <v>12970</v>
      </c>
      <c r="CT8" s="62">
        <v>13767</v>
      </c>
      <c r="CU8" s="62">
        <v>14046</v>
      </c>
      <c r="CV8" s="61">
        <v>17202</v>
      </c>
      <c r="CW8" s="62">
        <v>53.8</v>
      </c>
      <c r="CX8" s="62">
        <v>54.7</v>
      </c>
      <c r="CY8" s="62">
        <v>54.3</v>
      </c>
      <c r="CZ8" s="62">
        <v>68.5</v>
      </c>
      <c r="DA8" s="62">
        <v>68.400000000000006</v>
      </c>
      <c r="DB8" s="62">
        <v>59</v>
      </c>
      <c r="DC8" s="62">
        <v>59.4</v>
      </c>
      <c r="DD8" s="62">
        <v>59.9</v>
      </c>
      <c r="DE8" s="62">
        <v>63.4</v>
      </c>
      <c r="DF8" s="62">
        <v>61.3</v>
      </c>
      <c r="DG8" s="62">
        <v>56.4</v>
      </c>
      <c r="DH8" s="62">
        <v>14.8</v>
      </c>
      <c r="DI8" s="62">
        <v>13.4</v>
      </c>
      <c r="DJ8" s="62">
        <v>13.4</v>
      </c>
      <c r="DK8" s="62">
        <v>13.6</v>
      </c>
      <c r="DL8" s="62">
        <v>15</v>
      </c>
      <c r="DM8" s="62">
        <v>20.7</v>
      </c>
      <c r="DN8" s="62">
        <v>20.6</v>
      </c>
      <c r="DO8" s="62">
        <v>20.5</v>
      </c>
      <c r="DP8" s="62">
        <v>20.2</v>
      </c>
      <c r="DQ8" s="62">
        <v>20.2</v>
      </c>
      <c r="DR8" s="62">
        <v>24.8</v>
      </c>
      <c r="DS8" s="61">
        <v>11.5</v>
      </c>
      <c r="DT8" s="61">
        <v>16.2</v>
      </c>
      <c r="DU8" s="61">
        <v>17.7</v>
      </c>
      <c r="DV8" s="61">
        <v>23</v>
      </c>
      <c r="DW8" s="61">
        <v>28.2</v>
      </c>
      <c r="DX8" s="61">
        <v>46.9</v>
      </c>
      <c r="DY8" s="61">
        <v>48.6</v>
      </c>
      <c r="DZ8" s="61">
        <v>50.8</v>
      </c>
      <c r="EA8" s="61">
        <v>51.4</v>
      </c>
      <c r="EB8" s="61">
        <v>51.9</v>
      </c>
      <c r="EC8" s="61">
        <v>56</v>
      </c>
      <c r="ED8" s="61">
        <v>24.2</v>
      </c>
      <c r="EE8" s="61">
        <v>35.700000000000003</v>
      </c>
      <c r="EF8" s="61">
        <v>45.7</v>
      </c>
      <c r="EG8" s="61">
        <v>55.4</v>
      </c>
      <c r="EH8" s="61">
        <v>63.5</v>
      </c>
      <c r="EI8" s="61">
        <v>67.3</v>
      </c>
      <c r="EJ8" s="61">
        <v>70.099999999999994</v>
      </c>
      <c r="EK8" s="61">
        <v>72.599999999999994</v>
      </c>
      <c r="EL8" s="61">
        <v>71.900000000000006</v>
      </c>
      <c r="EM8" s="61">
        <v>71.2</v>
      </c>
      <c r="EN8" s="61">
        <v>70.7</v>
      </c>
      <c r="EO8" s="62">
        <v>38684036</v>
      </c>
      <c r="EP8" s="62">
        <v>40565292</v>
      </c>
      <c r="EQ8" s="62">
        <v>42760758</v>
      </c>
      <c r="ER8" s="62">
        <v>43151527</v>
      </c>
      <c r="ES8" s="62">
        <v>43455167</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2023-01-31T05:47:13Z</cp:lastPrinted>
  <dcterms:created xsi:type="dcterms:W3CDTF">2022-12-01T02:28:24Z</dcterms:created>
  <dcterms:modified xsi:type="dcterms:W3CDTF">2023-01-31T05:47:14Z</dcterms:modified>
  <cp:category/>
</cp:coreProperties>
</file>