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intra1\下水\令和4年度_下水道課\01_令和4年度_管理係\★★調査・報告\財政課\20230118公営企業に係る「経営比較分析表」の分析等について\提出\"/>
    </mc:Choice>
  </mc:AlternateContent>
  <xr:revisionPtr revIDLastSave="0" documentId="13_ncr:1_{A0D1765D-2F9C-4A0E-AD85-7B61B69D3C39}" xr6:coauthVersionLast="45" xr6:coauthVersionMax="45" xr10:uidLastSave="{00000000-0000-0000-0000-000000000000}"/>
  <workbookProtection workbookAlgorithmName="SHA-512" workbookHashValue="B5PbTNVLwCovOvxlItEP7BuOBhTEX+/4GyuWOEOUR1+H8mgPlLj7qfYE4yswmnOZ19gGm/Xe5HsNNzJSq9jO8w==" workbookSaltValue="8LoHXxA3GlQ06UGlFa+sKg==" workbookSpinCount="100000" lockStructure="1"/>
  <bookViews>
    <workbookView xWindow="-120" yWindow="-120" windowWidth="21840" windowHeight="13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T10" i="4"/>
  <c r="P10" i="4"/>
  <c r="I10" i="4"/>
  <c r="AT8" i="4"/>
  <c r="AL8" i="4"/>
  <c r="W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<sst xmlns="http://schemas.openxmlformats.org/spreadsheetml/2006/main" count="236" uniqueCount="119">
  <si>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</si>
  <si>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</si>
  <si>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</si>
  <si>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</si>
  <si>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</si>
  <si>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</si>
  <si>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</si>
  <si>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</si>
  <si>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</si>
  <si>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</si>
  <si>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</si>
  <si>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</si>
  <si>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</si>
  <si>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</si>
  <si>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</si>
  <si>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</si>
  <si>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</si>
  <si>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</si>
  <si>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</si>
  <si>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</si>
  <si>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</si>
  <si>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</si>
  <si>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</si>
  <si>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</si>
  <si>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</si>
  <si>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</si>
  <si>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</si>
  <si>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</si>
  <si>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</si>
  <si>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</si>
  <si>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</si>
  <si>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</si>
  <si>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</si>
  <si>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</si>
  <si>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</si>
  <si>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</si>
  <si>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</si>
  <si>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</si>
  <si>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</si>
  <si>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</si>
  <si>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</si>
  <si>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</si>
  <si>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</si>
  <si>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</si>
  <si>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</si>
  <si>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</si>
  <si>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</si>
  <si>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</si>
  <si>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</si>
  <si>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</si>
  <si>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</si>
  <si>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</si>
  <si>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</si>
  <si>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</si>
  <si>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</si>
  <si>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</si>
  <si>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</si>
  <si>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</si>
  <si>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</si>
  <si>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</si>
  <si>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</si>
  <si>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</si>
  <si>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</si>
  <si>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</si>
  <si>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</si>
  <si>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</si>
  <si>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</si>
  <si>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</si>
  <si>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</si>
  <si>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</si>
  <si>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</si>
  <si>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</si>
  <si>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</si>
  <si>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</si>
  <si>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</si>
  <si>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</si>
  <si>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</si>
  <si>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</si>
  <si>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</si>
  <si>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</si>
  <si>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</si>
  <si>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</si>
  <si>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</si>
  <si>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</si>
  <si>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</si>
  <si>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</si>
  <si>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</si>
  <si>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</si>
  <si>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</si>
  <si>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</si>
  <si>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</si>
  <si>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</si>
  <si>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</si>
  <si>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</si>
  <si>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</si>
  <si>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</si>
  <si>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</si>
  <si>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</si>
  <si>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</si>
  <si>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</si>
  <si>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</si>
  <si>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</si>
  <si>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</si>
  <si>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</si>
  <si>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</si>
  <si>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</si>
  <si>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</si>
  <si>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</si>
  <si>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</si>
  <si>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</si>
  <si>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</si>
  <si>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</si>
  <si>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</si>
  <si>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</si>
  <si>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</si>
  <si>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</si>
  <si>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収益的収支比率は、使用料収入については、人口減少により1,692千円の減少となり、営業外収益のうち一般会計繰入金は14,017千円の増となったが、経営の見直しにより財源不足の充当ルールを変更したことから基金繰入金が32,039千円減少し、総収益は19,982千円の減となった。また総費用は、維持管理費について、施設の一部停止の影響により委託料が6,405千円減少となった。総収益の減少が総費用の減少より大きかったことから、数値が悪化した。この度の数値が実態に即したものであり、今後、使用料収入増が見込めない上、維持管理費の増加が見込まれるため、さらに費用削減に努めなければならない。④企業債残高対事業規模比率については、本市は地方債償還金を全額一般会計繰入金で賄っており、本来数値は毎年0であるが、前年度は起債前借額が15,900千円あり、一般会計負担額に起債前借金額を含めていないために数値が出たが、本年は起債前借額がなかったことから0となった。⑤経費回収率はH30が約50％だったが、R1の料金改定により使用料が増加したことと施設の維持管理費における修繕費の減と職員給与費の削減により、R1が64％、R2が62％、R3が62％と改善している。しかし、今後人口減少により使用料も減少が見込まれるため、施設の維持管理費の削減が必要である。⑥汚水処理原価については、類似団体平均値より少し高い値で推移している。R3年度、汚水処理費は減少したものの、有収水量の減少も著しく原価は横ばいとなった。今後も、人口減少に伴い有収水量減少が見込まれるため原価向上のため、維持管理費の削減が必要である。⑦施設利用率は直近5年平均で約46％となっており、人口減少により微減となり、依然として類似団体より低い値である。⑧水洗化率は、約92％で全国平均や類似団体平均を上回っている。昨年より数値が上がったのは、処理区域内人口の減少幅が著しいため、割合が高くなっただけであり、人口減少、少子高齢化により数値が大幅に上昇することは今後も見込めない。今後は機械設備の更新を計画的に行い維持管理費の削減を図り、財源確保のための料金改定を検討する必要がある。</t>
    <rPh sb="22" eb="26">
      <t>ジンコウゲンショウ</t>
    </rPh>
    <rPh sb="34" eb="36">
      <t>センエン</t>
    </rPh>
    <rPh sb="37" eb="39">
      <t>ゲンショウ</t>
    </rPh>
    <rPh sb="65" eb="67">
      <t>センエン</t>
    </rPh>
    <rPh sb="68" eb="69">
      <t>ゾウ</t>
    </rPh>
    <rPh sb="115" eb="117">
      <t>センエン</t>
    </rPh>
    <rPh sb="118" eb="119">
      <t>ショウ</t>
    </rPh>
    <rPh sb="131" eb="133">
      <t>センエン</t>
    </rPh>
    <rPh sb="157" eb="159">
      <t>シセツ</t>
    </rPh>
    <rPh sb="160" eb="162">
      <t>イチブ</t>
    </rPh>
    <rPh sb="162" eb="164">
      <t>テイシ</t>
    </rPh>
    <rPh sb="165" eb="167">
      <t>エイキョウ</t>
    </rPh>
    <rPh sb="181" eb="182">
      <t>ゲン</t>
    </rPh>
    <rPh sb="199" eb="201">
      <t>ゲンショウ</t>
    </rPh>
    <rPh sb="203" eb="204">
      <t>オオ</t>
    </rPh>
    <rPh sb="216" eb="218">
      <t>アッカ</t>
    </rPh>
    <rPh sb="223" eb="224">
      <t>タビ</t>
    </rPh>
    <rPh sb="225" eb="227">
      <t>スウチ</t>
    </rPh>
    <rPh sb="228" eb="230">
      <t>ジッタイ</t>
    </rPh>
    <rPh sb="231" eb="232">
      <t>ソク</t>
    </rPh>
    <rPh sb="255" eb="256">
      <t>ウエ</t>
    </rPh>
    <rPh sb="257" eb="262">
      <t>イジカンリヒ</t>
    </rPh>
    <rPh sb="263" eb="265">
      <t>ゾウカ</t>
    </rPh>
    <rPh sb="266" eb="268">
      <t>ミコ</t>
    </rPh>
    <rPh sb="351" eb="354">
      <t>ゼンネンド</t>
    </rPh>
    <rPh sb="449" eb="451">
      <t>リョウキン</t>
    </rPh>
    <rPh sb="451" eb="453">
      <t>カイテイ</t>
    </rPh>
    <rPh sb="456" eb="459">
      <t>シヨウリョウ</t>
    </rPh>
    <rPh sb="460" eb="462">
      <t>ゾウカ</t>
    </rPh>
    <rPh sb="531" eb="533">
      <t>ジンコウ</t>
    </rPh>
    <rPh sb="533" eb="535">
      <t>ゲンショウ</t>
    </rPh>
    <rPh sb="538" eb="541">
      <t>シヨウリョウ</t>
    </rPh>
    <rPh sb="542" eb="544">
      <t>ゲンショウ</t>
    </rPh>
    <rPh sb="545" eb="547">
      <t>ミコ</t>
    </rPh>
    <rPh sb="608" eb="610">
      <t>ネンド</t>
    </rPh>
    <rPh sb="617" eb="619">
      <t>ゲンショウ</t>
    </rPh>
    <rPh sb="639" eb="640">
      <t>ヨコ</t>
    </rPh>
    <rPh sb="651" eb="655">
      <t>ジンコウゲンショウ</t>
    </rPh>
    <rPh sb="656" eb="657">
      <t>トモナ</t>
    </rPh>
    <rPh sb="658" eb="662">
      <t>ユウシュウスイリョウ</t>
    </rPh>
    <rPh sb="662" eb="664">
      <t>ゲンショウ</t>
    </rPh>
    <rPh sb="665" eb="667">
      <t>ミコ</t>
    </rPh>
    <rPh sb="672" eb="674">
      <t>ゲンカ</t>
    </rPh>
    <rPh sb="674" eb="676">
      <t>コウジョウ</t>
    </rPh>
    <rPh sb="680" eb="685">
      <t>イジカンリヒ</t>
    </rPh>
    <rPh sb="686" eb="688">
      <t>サクゲン</t>
    </rPh>
    <rPh sb="689" eb="691">
      <t>ヒツヨウ</t>
    </rPh>
    <phoneticPr fontId="4"/>
  </si>
  <si>
    <t>　本市は地方公営企業法非適用につき、会計上の固定資産の減価償却を行っていないため、有形固定資産減価償却率の数値は出ていないが、実質は減価償却を行っており、この数値は法適用後に年々上昇していくと推測される。当施設は2処理区があり、桜江中央地区はH13に供用開始し20年が経過、川越地区はH18に供用開始し15年が経過したことにより、維持管理費も年々増加している状況である。管路施設については、耐用年数を経過していないため、老朽管の更新などの必要は生じていない。そのため、管渠老朽化率は数値としては当分の間出ない。一方で、処理施設の機械設備などは、すでに耐用年数に到達しているものが多くあるため、修繕計画をもとにオーバーホールか取替を見極めて、長寿命化を図っていくとともに、施設更新の際は、将来需要の予測を踏まえて、施設及び設備の合理化などを検討していく必要がある。特に、汚泥脱水乾燥発酵装置及び通報装置等については老朽化が著しくR4より機能強化対策事業により、機械装置の更新に着手する予定である。</t>
    <rPh sb="358" eb="359">
      <t>オヨ</t>
    </rPh>
    <rPh sb="381" eb="382">
      <t>トク</t>
    </rPh>
    <phoneticPr fontId="4"/>
  </si>
  <si>
    <t>　農業集落排水事業における処理区は2つあるが、桜江中央は、H13.6に供用開始し接続率は約88％、川越は、H18.4に供用開始し接続率は約73％となっている。R1は料金改定により一定の使用料増であったが、今後大幅な収入増は見込めない。今後、処理区域内における人口は減少の一途であり、料金改定以外の使用料の増は見込めない状況にある。また、収支不足は恒常的であり、これを一般会計繰入金に依存しており、地方公営企業法適用後もこの経営体質は変わらないと予想される。施設は供用開始してから15～20年が経過しており、とくに機械設備類の老朽化が著しく、長寿命化のたの更新計画が必要である。また、桜江中央は汚泥発酵肥料を生産しているが、今後大規模改修によりコスト削減に努め、長期的な経営を視野に肥料生産の中止も検討する必要がある。今後の経営を考慮して中長期的には料金改定について検討し、持続可能な施設となるよう経常経費の削減に努める。また、企業会計方式を早期に導入し、さらなる経営の効率化と改善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</si>
</sst>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5E-45BC-836E-8B7C42DA1CE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F05E-45BC-836E-8B7C42DA1CE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47.88</c:v>
                </c:pt>
                <c:pt idx="1">
                  <c:v>47.88</c:v>
                </c:pt>
                <c:pt idx="2">
                  <c:v>46.11</c:v>
                </c:pt>
                <c:pt idx="3">
                  <c:v>43.9</c:v>
                </c:pt>
                <c:pt idx="4">
                  <c:v>43.82</c:v>
                </c:pt>
              </c:numCache>
            </c:numRef>
          </c:val>
          <c:extLst>
            <c:ext xmlns:c16="http://schemas.microsoft.com/office/drawing/2014/chart" uri="{C3380CC4-5D6E-409C-BE32-E72D297353CC}">
              <c16:uniqueId val="{00000000-652C-4CDF-B98F-0AB8AD470BA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652C-4CDF-B98F-0AB8AD470BA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88.51</c:v>
                </c:pt>
                <c:pt idx="1">
                  <c:v>90.43</c:v>
                </c:pt>
                <c:pt idx="2">
                  <c:v>92.07</c:v>
                </c:pt>
                <c:pt idx="3">
                  <c:v>91.57</c:v>
                </c:pt>
                <c:pt idx="4">
                  <c:v>92.26</c:v>
                </c:pt>
              </c:numCache>
            </c:numRef>
          </c:val>
          <c:extLst>
            <c:ext xmlns:c16="http://schemas.microsoft.com/office/drawing/2014/chart" uri="{C3380CC4-5D6E-409C-BE32-E72D297353CC}">
              <c16:uniqueId val="{00000000-AAAA-4C74-B715-168578FB514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AAAA-4C74-B715-168578FB514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114.07</c:v>
                </c:pt>
                <c:pt idx="1">
                  <c:v>120.83</c:v>
                </c:pt>
                <c:pt idx="2">
                  <c:v>115.61</c:v>
                </c:pt>
                <c:pt idx="3">
                  <c:v>111.96</c:v>
                </c:pt>
                <c:pt idx="4">
                  <c:v>101.4</c:v>
                </c:pt>
              </c:numCache>
            </c:numRef>
          </c:val>
          <c:extLst>
            <c:ext xmlns:c16="http://schemas.microsoft.com/office/drawing/2014/chart" uri="{C3380CC4-5D6E-409C-BE32-E72D297353CC}">
              <c16:uniqueId val="{00000000-EDC7-4700-9974-C564AB2DC68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C7-4700-9974-C564AB2DC68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4E-4ACD-BA58-1B2E77D30FB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4E-4ACD-BA58-1B2E77D30FB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95-4ABC-BEED-C11BBDB77F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95-4ABC-BEED-C11BBDB77F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D0-4C9E-ADA6-C002E8FB511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D0-4C9E-ADA6-C002E8FB511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45-42BC-BEDF-69367A11D0E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45-42BC-BEDF-69367A11D0E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quot;-&quot;">
                  <c:v>41.92</c:v>
                </c:pt>
                <c:pt idx="4">
                  <c:v>0</c:v>
                </c:pt>
              </c:numCache>
            </c:numRef>
          </c:val>
          <c:extLst>
            <c:ext xmlns:c16="http://schemas.microsoft.com/office/drawing/2014/chart" uri="{C3380CC4-5D6E-409C-BE32-E72D297353CC}">
              <c16:uniqueId val="{00000000-6852-45F7-8C6C-D887FADFE98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6852-45F7-8C6C-D887FADFE98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51.33</c:v>
                </c:pt>
                <c:pt idx="1">
                  <c:v>50.41</c:v>
                </c:pt>
                <c:pt idx="2">
                  <c:v>64.31</c:v>
                </c:pt>
                <c:pt idx="3">
                  <c:v>62.62</c:v>
                </c:pt>
                <c:pt idx="4">
                  <c:v>62.93</c:v>
                </c:pt>
              </c:numCache>
            </c:numRef>
          </c:val>
          <c:extLst>
            <c:ext xmlns:c16="http://schemas.microsoft.com/office/drawing/2014/chart" uri="{C3380CC4-5D6E-409C-BE32-E72D297353CC}">
              <c16:uniqueId val="{00000000-B896-4F04-B65D-1ACEAFFFE97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B896-4F04-B65D-1ACEAFFFE97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373.01</c:v>
                </c:pt>
                <c:pt idx="1">
                  <c:v>379.48</c:v>
                </c:pt>
                <c:pt idx="2">
                  <c:v>326.52</c:v>
                </c:pt>
                <c:pt idx="3">
                  <c:v>348.7</c:v>
                </c:pt>
                <c:pt idx="4">
                  <c:v>346.74</c:v>
                </c:pt>
              </c:numCache>
            </c:numRef>
          </c:val>
          <c:extLst>
            <c:ext xmlns:c16="http://schemas.microsoft.com/office/drawing/2014/chart" uri="{C3380CC4-5D6E-409C-BE32-E72D297353CC}">
              <c16:uniqueId val="{00000000-D0E6-4DC7-B4F6-D01E2B5205B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D0E6-4DC7-B4F6-D01E2B5205B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5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江津市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22493</v>
      </c>
      <c r="AM8" s="42"/>
      <c r="AN8" s="42"/>
      <c r="AO8" s="42"/>
      <c r="AP8" s="42"/>
      <c r="AQ8" s="42"/>
      <c r="AR8" s="42"/>
      <c r="AS8" s="42"/>
      <c r="AT8" s="35">
        <f>データ!T6</f>
        <v>268.24</v>
      </c>
      <c r="AU8" s="35"/>
      <c r="AV8" s="35"/>
      <c r="AW8" s="35"/>
      <c r="AX8" s="35"/>
      <c r="AY8" s="35"/>
      <c r="AZ8" s="35"/>
      <c r="BA8" s="35"/>
      <c r="BB8" s="35">
        <f>データ!U6</f>
        <v>83.85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8.0500000000000007</v>
      </c>
      <c r="Q10" s="35"/>
      <c r="R10" s="35"/>
      <c r="S10" s="35"/>
      <c r="T10" s="35"/>
      <c r="U10" s="35"/>
      <c r="V10" s="35"/>
      <c r="W10" s="35">
        <f>データ!Q6</f>
        <v>91.62</v>
      </c>
      <c r="X10" s="35"/>
      <c r="Y10" s="35"/>
      <c r="Z10" s="35"/>
      <c r="AA10" s="35"/>
      <c r="AB10" s="35"/>
      <c r="AC10" s="35"/>
      <c r="AD10" s="42">
        <f>データ!R6</f>
        <v>3744</v>
      </c>
      <c r="AE10" s="42"/>
      <c r="AF10" s="42"/>
      <c r="AG10" s="42"/>
      <c r="AH10" s="42"/>
      <c r="AI10" s="42"/>
      <c r="AJ10" s="42"/>
      <c r="AK10" s="2"/>
      <c r="AL10" s="42">
        <f>データ!V6</f>
        <v>1797</v>
      </c>
      <c r="AM10" s="42"/>
      <c r="AN10" s="42"/>
      <c r="AO10" s="42"/>
      <c r="AP10" s="42"/>
      <c r="AQ10" s="42"/>
      <c r="AR10" s="42"/>
      <c r="AS10" s="42"/>
      <c r="AT10" s="35">
        <f>データ!W6</f>
        <v>1.1000000000000001</v>
      </c>
      <c r="AU10" s="35"/>
      <c r="AV10" s="35"/>
      <c r="AW10" s="35"/>
      <c r="AX10" s="35"/>
      <c r="AY10" s="35"/>
      <c r="AZ10" s="35"/>
      <c r="BA10" s="35"/>
      <c r="BB10" s="35">
        <f>データ!X6</f>
        <v>1633.64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PFfq4JYXNtQ8aCUtNDbSg53ypS9W+tBukXBtA1Qrl5vipk4BJQUTTVpLkniGf2BQM7jIt38UM+P4BcsaP1aJQw==" saltValue="G+L80sUnsPca+Z5UQnZXc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322075</v>
      </c>
      <c r="D6" s="19">
        <f t="shared" si="3"/>
        <v>47</v>
      </c>
      <c r="E6" s="19">
        <f t="shared" si="3"/>
        <v>17</v>
      </c>
      <c r="F6" s="19">
        <f t="shared" si="3"/>
        <v>5</v>
      </c>
      <c r="G6" s="19">
        <f t="shared" si="3"/>
        <v>0</v>
      </c>
      <c r="H6" s="19" t="str">
        <f t="shared" si="3"/>
        <v>島根県　江津市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8.0500000000000007</v>
      </c>
      <c r="Q6" s="20">
        <f t="shared" si="3"/>
        <v>91.62</v>
      </c>
      <c r="R6" s="20">
        <f t="shared" si="3"/>
        <v>3744</v>
      </c>
      <c r="S6" s="20">
        <f t="shared" si="3"/>
        <v>22493</v>
      </c>
      <c r="T6" s="20">
        <f t="shared" si="3"/>
        <v>268.24</v>
      </c>
      <c r="U6" s="20">
        <f t="shared" si="3"/>
        <v>83.85</v>
      </c>
      <c r="V6" s="20">
        <f t="shared" si="3"/>
        <v>1797</v>
      </c>
      <c r="W6" s="20">
        <f t="shared" si="3"/>
        <v>1.1000000000000001</v>
      </c>
      <c r="X6" s="20">
        <f t="shared" si="3"/>
        <v>1633.64</v>
      </c>
      <c r="Y6" s="21">
        <f>IF(Y7="",NA(),Y7)</f>
        <v>114.07</v>
      </c>
      <c r="Z6" s="21">
        <f t="shared" ref="Z6:AH6" si="4">IF(Z7="",NA(),Z7)</f>
        <v>120.83</v>
      </c>
      <c r="AA6" s="21">
        <f t="shared" si="4"/>
        <v>115.61</v>
      </c>
      <c r="AB6" s="21">
        <f t="shared" si="4"/>
        <v>111.96</v>
      </c>
      <c r="AC6" s="21">
        <f t="shared" si="4"/>
        <v>101.4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41.92</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51.33</v>
      </c>
      <c r="BR6" s="21">
        <f t="shared" ref="BR6:BZ6" si="8">IF(BR7="",NA(),BR7)</f>
        <v>50.41</v>
      </c>
      <c r="BS6" s="21">
        <f t="shared" si="8"/>
        <v>64.31</v>
      </c>
      <c r="BT6" s="21">
        <f t="shared" si="8"/>
        <v>62.62</v>
      </c>
      <c r="BU6" s="21">
        <f t="shared" si="8"/>
        <v>62.93</v>
      </c>
      <c r="BV6" s="21">
        <f t="shared" si="8"/>
        <v>59.8</v>
      </c>
      <c r="BW6" s="21">
        <f t="shared" si="8"/>
        <v>57.77</v>
      </c>
      <c r="BX6" s="21">
        <f t="shared" si="8"/>
        <v>57.31</v>
      </c>
      <c r="BY6" s="21">
        <f t="shared" si="8"/>
        <v>57.08</v>
      </c>
      <c r="BZ6" s="21">
        <f t="shared" si="8"/>
        <v>56.26</v>
      </c>
      <c r="CA6" s="20" t="str">
        <f>IF(CA7="","",IF(CA7="-","【-】","【"&amp;SUBSTITUTE(TEXT(CA7,"#,##0.00"),"-","△")&amp;"】"))</f>
        <v>【60.65】</v>
      </c>
      <c r="CB6" s="21">
        <f>IF(CB7="",NA(),CB7)</f>
        <v>373.01</v>
      </c>
      <c r="CC6" s="21">
        <f t="shared" ref="CC6:CK6" si="9">IF(CC7="",NA(),CC7)</f>
        <v>379.48</v>
      </c>
      <c r="CD6" s="21">
        <f t="shared" si="9"/>
        <v>326.52</v>
      </c>
      <c r="CE6" s="21">
        <f t="shared" si="9"/>
        <v>348.7</v>
      </c>
      <c r="CF6" s="21">
        <f t="shared" si="9"/>
        <v>346.74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47.88</v>
      </c>
      <c r="CN6" s="21">
        <f t="shared" ref="CN6:CV6" si="10">IF(CN7="",NA(),CN7)</f>
        <v>47.88</v>
      </c>
      <c r="CO6" s="21">
        <f t="shared" si="10"/>
        <v>46.11</v>
      </c>
      <c r="CP6" s="21">
        <f t="shared" si="10"/>
        <v>43.9</v>
      </c>
      <c r="CQ6" s="21">
        <f t="shared" si="10"/>
        <v>43.82</v>
      </c>
      <c r="CR6" s="21">
        <f t="shared" si="10"/>
        <v>51.75</v>
      </c>
      <c r="CS6" s="21">
        <f t="shared" si="10"/>
        <v>50.68</v>
      </c>
      <c r="CT6" s="21">
        <f t="shared" si="10"/>
        <v>50.14</v>
      </c>
      <c r="CU6" s="21">
        <f t="shared" si="10"/>
        <v>54.83</v>
      </c>
      <c r="CV6" s="21">
        <f t="shared" si="10"/>
        <v>66.53</v>
      </c>
      <c r="CW6" s="20" t="str">
        <f>IF(CW7="","",IF(CW7="-","【-】","【"&amp;SUBSTITUTE(TEXT(CW7,"#,##0.00"),"-","△")&amp;"】"))</f>
        <v>【61.14】</v>
      </c>
      <c r="CX6" s="21">
        <f>IF(CX7="",NA(),CX7)</f>
        <v>88.51</v>
      </c>
      <c r="CY6" s="21">
        <f t="shared" ref="CY6:DG6" si="11">IF(CY7="",NA(),CY7)</f>
        <v>90.43</v>
      </c>
      <c r="CZ6" s="21">
        <f t="shared" si="11"/>
        <v>92.07</v>
      </c>
      <c r="DA6" s="21">
        <f t="shared" si="11"/>
        <v>91.57</v>
      </c>
      <c r="DB6" s="21">
        <f t="shared" si="11"/>
        <v>92.26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322075</v>
      </c>
      <c r="D7" s="23">
        <v>47</v>
      </c>
      <c r="E7" s="23">
        <v>17</v>
      </c>
      <c r="F7" s="23">
        <v>5</v>
      </c>
      <c r="G7" s="23">
        <v>0</v>
      </c>
      <c r="H7" s="23" t="s">
        <v>98</v>
      </c>
      <c r="I7" s="23" t="s">
        <v>99</v>
      </c>
      <c r="J7" s="23" t="s">
        <v>100</v>
      </c>
      <c r="K7" s="23" t="s">
        <v>101</v>
      </c>
      <c r="L7" s="23" t="s">
        <v>102</v>
      </c>
      <c r="M7" s="23" t="s">
        <v>103</v>
      </c>
      <c r="N7" s="24" t="s">
        <v>104</v>
      </c>
      <c r="O7" s="24" t="s">
        <v>105</v>
      </c>
      <c r="P7" s="24">
        <v>8.0500000000000007</v>
      </c>
      <c r="Q7" s="24">
        <v>91.62</v>
      </c>
      <c r="R7" s="24">
        <v>3744</v>
      </c>
      <c r="S7" s="24">
        <v>22493</v>
      </c>
      <c r="T7" s="24">
        <v>268.24</v>
      </c>
      <c r="U7" s="24">
        <v>83.85</v>
      </c>
      <c r="V7" s="24">
        <v>1797</v>
      </c>
      <c r="W7" s="24">
        <v>1.1000000000000001</v>
      </c>
      <c r="X7" s="24">
        <v>1633.64</v>
      </c>
      <c r="Y7" s="24">
        <v>114.07</v>
      </c>
      <c r="Z7" s="24">
        <v>120.83</v>
      </c>
      <c r="AA7" s="24">
        <v>115.61</v>
      </c>
      <c r="AB7" s="24">
        <v>111.96</v>
      </c>
      <c r="AC7" s="24">
        <v>101.4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41.92</v>
      </c>
      <c r="BJ7" s="24">
        <v>0</v>
      </c>
      <c r="BK7" s="24">
        <v>855.8</v>
      </c>
      <c r="BL7" s="24">
        <v>789.46</v>
      </c>
      <c r="BM7" s="24">
        <v>826.83</v>
      </c>
      <c r="BN7" s="24">
        <v>867.83</v>
      </c>
      <c r="BO7" s="24">
        <v>791.76</v>
      </c>
      <c r="BP7" s="24">
        <v>786.37</v>
      </c>
      <c r="BQ7" s="24">
        <v>51.33</v>
      </c>
      <c r="BR7" s="24">
        <v>50.41</v>
      </c>
      <c r="BS7" s="24">
        <v>64.31</v>
      </c>
      <c r="BT7" s="24">
        <v>62.62</v>
      </c>
      <c r="BU7" s="24">
        <v>62.93</v>
      </c>
      <c r="BV7" s="24">
        <v>59.8</v>
      </c>
      <c r="BW7" s="24">
        <v>57.77</v>
      </c>
      <c r="BX7" s="24">
        <v>57.31</v>
      </c>
      <c r="BY7" s="24">
        <v>57.08</v>
      </c>
      <c r="BZ7" s="24">
        <v>56.26</v>
      </c>
      <c r="CA7" s="24">
        <v>60.65</v>
      </c>
      <c r="CB7" s="24">
        <v>373.01</v>
      </c>
      <c r="CC7" s="24">
        <v>379.48</v>
      </c>
      <c r="CD7" s="24">
        <v>326.52</v>
      </c>
      <c r="CE7" s="24">
        <v>348.7</v>
      </c>
      <c r="CF7" s="24">
        <v>346.74</v>
      </c>
      <c r="CG7" s="24">
        <v>263.76</v>
      </c>
      <c r="CH7" s="24">
        <v>274.35000000000002</v>
      </c>
      <c r="CI7" s="24">
        <v>273.52</v>
      </c>
      <c r="CJ7" s="24">
        <v>274.99</v>
      </c>
      <c r="CK7" s="24">
        <v>282.08999999999997</v>
      </c>
      <c r="CL7" s="24">
        <v>256.97000000000003</v>
      </c>
      <c r="CM7" s="24">
        <v>47.88</v>
      </c>
      <c r="CN7" s="24">
        <v>47.88</v>
      </c>
      <c r="CO7" s="24">
        <v>46.11</v>
      </c>
      <c r="CP7" s="24">
        <v>43.9</v>
      </c>
      <c r="CQ7" s="24">
        <v>43.82</v>
      </c>
      <c r="CR7" s="24">
        <v>51.75</v>
      </c>
      <c r="CS7" s="24">
        <v>50.68</v>
      </c>
      <c r="CT7" s="24">
        <v>50.14</v>
      </c>
      <c r="CU7" s="24">
        <v>54.83</v>
      </c>
      <c r="CV7" s="24">
        <v>66.53</v>
      </c>
      <c r="CW7" s="24">
        <v>61.14</v>
      </c>
      <c r="CX7" s="24">
        <v>88.51</v>
      </c>
      <c r="CY7" s="24">
        <v>90.43</v>
      </c>
      <c r="CZ7" s="24">
        <v>92.07</v>
      </c>
      <c r="DA7" s="24">
        <v>91.57</v>
      </c>
      <c r="DB7" s="24">
        <v>92.26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2023-01-31T08:13:01Z</cp:lastPrinted>
  <dcterms:created xsi:type="dcterms:W3CDTF">2022-12-01T01:59:25Z</dcterms:created>
  <dcterms:modified xsi:type="dcterms:W3CDTF">2023-02-07T00:56:16Z</dcterms:modified>
  <cp:category/>
</cp:coreProperties>
</file>