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intra1\下水\令和4年度_下水道課\01_令和4年度_管理係\★★調査・報告\財政課\20230118公営企業に係る「経営比較分析表」の分析等について\提出\"/>
    </mc:Choice>
  </mc:AlternateContent>
  <xr:revisionPtr revIDLastSave="0" documentId="8_{1DEDA698-E03F-4EEA-9D9F-D5B687DCDACC}" xr6:coauthVersionLast="45" xr6:coauthVersionMax="45" xr10:uidLastSave="{00000000-0000-0000-0000-000000000000}"/>
  <workbookProtection workbookAlgorithmName="SHA-512" workbookHashValue="4F+jJmMGVQsIc2OrqsGzOoOvPDGq1CByAGVJIGQ5nIyQklAR6/pocxiLCIrEFyaaWj4E/wkEYcoMXM46jjFkUg==" workbookSaltValue="KiALjow92ohihExnTFS5vA==" workbookSpinCount="100000" lockStructure="1"/>
  <bookViews>
    <workbookView xWindow="-120" yWindow="-120" windowWidth="21840" windowHeight="13140"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BB10" i="4" s="1"/>
  <c r="W6" i="5"/>
  <c r="V6" i="5"/>
  <c r="U6" i="5"/>
  <c r="BB8" i="4" s="1"/>
  <c r="T6" i="5"/>
  <c r="AT8" i="4" s="1"/>
  <c r="S6" i="5"/>
  <c r="AL8" i="4" s="1"/>
  <c r="R6" i="5"/>
  <c r="Q6" i="5"/>
  <c r="W10" i="4" s="1"/>
  <c r="P6" i="5"/>
  <c r="O6" i="5"/>
  <c r="N6" i="5"/>
  <c r="M6" i="5"/>
  <c r="AD8" i="4" s="1"/>
  <c r="L6" i="5"/>
  <c r="W8" i="4" s="1"/>
  <c r="K6" i="5"/>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AT10" i="4"/>
  <c r="AL10" i="4"/>
  <c r="AD10" i="4"/>
  <c r="P10" i="4"/>
  <c r="I10" i="4"/>
  <c r="B10" i="4"/>
  <c r="P8" i="4"/>
  <c r="I8" i="4"/>
</calcChain>
</file>

<file path=xl/sharedStrings.xml><?xml version="1.0" encoding="utf-8"?>
<sst xmlns="http://schemas.openxmlformats.org/spreadsheetml/2006/main" count="236" uniqueCount="121">
  <si>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</si>
  <si>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</si>
  <si>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</si>
  <si>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</si>
  <si>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</si>
  <si>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</si>
  <si>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</si>
  <si>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</si>
  <si>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</si>
  <si>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</si>
  <si>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</si>
  <si>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</si>
  <si>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</si>
  <si>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</si>
  <si>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</si>
  <si>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</si>
  <si>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</si>
  <si>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</si>
  <si>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</si>
  <si>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</si>
  <si>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</si>
  <si>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</si>
  <si>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</si>
  <si>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</si>
  <si>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</si>
  <si>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</si>
  <si>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</si>
  <si>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</si>
  <si>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</si>
  <si>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</si>
  <si>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</si>
  <si>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</si>
  <si>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</si>
  <si>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</si>
  <si>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</si>
  <si>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</si>
  <si>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</si>
  <si>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</si>
  <si>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</si>
  <si>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</si>
  <si>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</si>
  <si>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</si>
  <si>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</si>
  <si>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</si>
  <si>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</si>
  <si>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</si>
  <si>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</si>
  <si>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</si>
  <si>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</si>
  <si>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</si>
  <si>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</si>
  <si>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</si>
  <si>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</si>
  <si>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</si>
  <si>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</si>
  <si>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</si>
  <si>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</si>
  <si>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</si>
  <si>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</si>
  <si>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</si>
  <si>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</si>
  <si>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</si>
  <si>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</si>
  <si>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</si>
  <si>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</si>
  <si>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</si>
  <si>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</si>
  <si>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</si>
  <si>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</si>
  <si>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</si>
  <si>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</si>
  <si>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</si>
  <si>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</si>
  <si>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</si>
  <si>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</si>
  <si>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</si>
  <si>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</si>
  <si>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</si>
  <si>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</si>
  <si>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</si>
  <si>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</si>
  <si>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</si>
  <si>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</si>
  <si>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</si>
  <si>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</si>
  <si>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</si>
  <si>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</si>
  <si>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</si>
  <si>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</si>
  <si>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</si>
  <si>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</si>
  <si>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</si>
  <si>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</si>
  <si>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</si>
  <si>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</si>
  <si>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</si>
  <si>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</si>
  <si>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</si>
  <si>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</si>
  <si>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江津市</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</si>
  <si>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</si>
  <si>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</si>
  <si>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</si>
  <si>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</si>
  <si>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</si>
  <si>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</si>
  <si>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</si>
  <si>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</si>
  <si>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</si>
  <si>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</si>
  <si>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</si>
  <si>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</si>
  <si>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</si>
  <si>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</si>
  <si>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</si>
  <si>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</si>
  <si>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</si>
  <si>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</si>
  <si>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本市は地方公営企業法非適用につき、会計上の固定資産の減価償却を行っていないため、有形固定資産減価償却率の数値は出ていないが、実質は減価償却を行っており、この数値は法適用後に年々上昇していくと推測される。また、管路が比較的新しいため、老朽管に到達している管路がなく、更新等を行っていないため、管渠改善率の数値は出ていない。
　当施設は、H17に供用開始したが、処理場及び中継ポンプ場における機械及び装置は年々老朽化し、法定耐用年数をすでに超えたもの及び法定耐用年数に近づいている資産がある。今後必要となるストックマネジメントに係る計画の策定等の中で、より良い将来経営にむけた管渠・処理場の老朽化対策を図っていく必要がある。</t>
    <phoneticPr fontId="4"/>
  </si>
  <si>
    <r>
      <rPr>
        <sz val="11"/>
        <rFont val="ＭＳ ゴシック"/>
        <family val="3"/>
        <charset val="128"/>
      </rPr>
      <t>①収益的収支比率は、100%となり前年比3.69％の増となった。要因は、総収益は使用料収入は微増したが、一般会計繰入金が4,711千円の減などにより5,693千円の減少となったが、総費用も経営の見直しにより、人件費が6,965千円減、維持管理経費1,636千円の減などにより9,277千円減少したことで比率が改善した。近年の平均は約102％であり、しばらくはこの水準で推移していくと予想される。</t>
    </r>
    <r>
      <rPr>
        <sz val="11"/>
        <color theme="1"/>
        <rFont val="ＭＳ ゴシック"/>
        <family val="3"/>
        <charset val="128"/>
      </rPr>
      <t>④企業債残高対事業規模比率については、企業債の全額を一般会計から繰入しているため数値は0である。</t>
    </r>
    <r>
      <rPr>
        <sz val="11"/>
        <rFont val="ＭＳ ゴシック"/>
        <family val="3"/>
        <charset val="128"/>
      </rPr>
      <t>⑤経費回収率は、使用料は微増だったが、経営の見直しにより汚水処理費が減少したため回収率が17.13％は上がった。⑥汚水処理原価は経営の見直しにより汚水処理費が減少したため対前年比で140.65円減少しているが、類似団体の平均値と比較すると134.65円コストに差がある。今後も、施設維持費のうち機械設備の修繕費が増額傾向にある上、有収水量は人口減による使用量の減少傾向にあることから減少はあまり見込まれない。⑦施設利用率は日平均処理水量で見ると依然低い状況にある。区域内にある大規模集客施設のしまね海洋館アクアスの利用率が大きく影響しているが人口減少の影響もある。⑧水洗化率は、処理区域内人口が減少したことによる比率の増加が要因で、接続率が上昇しているわけではない。今後は、維持管理費の削減を図り、施設修繕等の財源確保のための料金改定を検討する必要がある。</t>
    </r>
    <rPh sb="17" eb="20">
      <t>ゼンネンヒ</t>
    </rPh>
    <rPh sb="26" eb="27">
      <t>ゾウ</t>
    </rPh>
    <rPh sb="32" eb="34">
      <t>ヨウイン</t>
    </rPh>
    <rPh sb="53" eb="54">
      <t>キン</t>
    </rPh>
    <rPh sb="65" eb="67">
      <t>センエン</t>
    </rPh>
    <rPh sb="79" eb="81">
      <t>センエン</t>
    </rPh>
    <rPh sb="82" eb="84">
      <t>ゲンショウ</t>
    </rPh>
    <rPh sb="94" eb="96">
      <t>ケイエイ</t>
    </rPh>
    <rPh sb="97" eb="99">
      <t>ミナオ</t>
    </rPh>
    <rPh sb="104" eb="107">
      <t>ジンケンヒ</t>
    </rPh>
    <rPh sb="113" eb="115">
      <t>センエン</t>
    </rPh>
    <rPh sb="142" eb="144">
      <t>センエン</t>
    </rPh>
    <rPh sb="144" eb="146">
      <t>ゲンショウ</t>
    </rPh>
    <rPh sb="151" eb="153">
      <t>ヒリツ</t>
    </rPh>
    <rPh sb="154" eb="156">
      <t>カイゼン</t>
    </rPh>
    <rPh sb="159" eb="161">
      <t>キンネン</t>
    </rPh>
    <rPh sb="257" eb="259">
      <t>ビゾウ</t>
    </rPh>
    <rPh sb="264" eb="266">
      <t>ケイエイ</t>
    </rPh>
    <rPh sb="267" eb="269">
      <t>ミナオ</t>
    </rPh>
    <rPh sb="279" eb="281">
      <t>ゲンショウ</t>
    </rPh>
    <rPh sb="296" eb="297">
      <t>ア</t>
    </rPh>
    <rPh sb="342" eb="344">
      <t>ゲンショウ</t>
    </rPh>
    <rPh sb="370" eb="371">
      <t>エン</t>
    </rPh>
    <rPh sb="375" eb="376">
      <t>サ</t>
    </rPh>
    <rPh sb="380" eb="382">
      <t>コンゴ</t>
    </rPh>
    <rPh sb="401" eb="403">
      <t>ゾウガク</t>
    </rPh>
    <rPh sb="403" eb="405">
      <t>ケイコウ</t>
    </rPh>
    <rPh sb="408" eb="409">
      <t>ウエ</t>
    </rPh>
    <rPh sb="425" eb="429">
      <t>ゲンショウケイコウ</t>
    </rPh>
    <rPh sb="436" eb="438">
      <t>ゲンショウ</t>
    </rPh>
    <rPh sb="442" eb="444">
      <t>ミコ</t>
    </rPh>
    <rPh sb="477" eb="480">
      <t>クイキナイ</t>
    </rPh>
    <rPh sb="483" eb="490">
      <t>ダイキボシュウキャクシセツ</t>
    </rPh>
    <rPh sb="494" eb="497">
      <t>カイヨウカン</t>
    </rPh>
    <rPh sb="551" eb="553">
      <t>ヒリツ</t>
    </rPh>
    <rPh sb="554" eb="556">
      <t>ゾウカ</t>
    </rPh>
    <rPh sb="557" eb="559">
      <t>ヨウイン</t>
    </rPh>
    <phoneticPr fontId="4"/>
  </si>
  <si>
    <t>特定環境公共下水道事業は波子処理区の1処理区で、処理区域内における使用は、主にしまね海洋館アクアスを中心とした事業所の使用料が大きな収入源である。このことが毎年度の経費回収率や汚水処理原価の変動に大きく影響している。R3もコロナ禍の影響によりアクアスの使用水量がピーク時よりも減少しており、使用料収入が微増したものの少なかった。
　恒常的な維持管理費に対して、処理区域内の人口は減少の一途となり、料金改定による使用料収入増以外、急激な収入増は見込めない状況にある。よって、収支の均衡を保つために一般会計からの繰入金に依存しており、その経営体質は地方公営企業法を適用後も変わらないと予想される。今後も処理区域内の人口減少による使用料収入の減少が見込まれ、厳しい経営が続くが、引き続き接続率の向上やコスト節減に努める必要がある。また、この施設経営に企業会計方式を早期に導入して、さらなる経営の効率化と改善を図っていく。
　</t>
    <rPh sb="134" eb="135">
      <t>ジ</t>
    </rPh>
    <rPh sb="145" eb="148">
      <t>シヨウリョウ</t>
    </rPh>
    <rPh sb="148" eb="150">
      <t>シュウニュウ</t>
    </rPh>
    <rPh sb="151" eb="153">
      <t>ビゾウ</t>
    </rPh>
    <rPh sb="158" eb="159">
      <t>スク</t>
    </rPh>
    <rPh sb="321" eb="323">
      <t>ミコ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</si>
</sst>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6" fillId="0" borderId="6"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7" xfId="0" applyFont="1" applyBorder="1" applyAlignment="1" applyProtection="1">
      <alignment horizontal="left" vertical="top" wrapText="1"/>
      <protection locked="0"/>
    </xf>
    <xf numFmtId="0" fontId="16" fillId="0" borderId="8"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15D-40D2-B2B6-CE0CAA7D383B}"/>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0.13</c:v>
                </c:pt>
                <c:pt idx="1">
                  <c:v>0.09</c:v>
                </c:pt>
                <c:pt idx="2">
                  <c:v>0.06</c:v>
                </c:pt>
                <c:pt idx="3">
                  <c:v>0.39</c:v>
                </c:pt>
                <c:pt idx="4">
                  <c:v>0.1</c:v>
                </c:pt>
              </c:numCache>
            </c:numRef>
          </c:val>
          <c:smooth val="0"/>
          <c:extLst>
            <c:ext xmlns:c16="http://schemas.microsoft.com/office/drawing/2014/chart" uri="{C3380CC4-5D6E-409C-BE32-E72D297353CC}">
              <c16:uniqueId val="{00000001-915D-40D2-B2B6-CE0CAA7D383B}"/>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103.97</c:v>
                </c:pt>
                <c:pt idx="1">
                  <c:v>108.21</c:v>
                </c:pt>
                <c:pt idx="2">
                  <c:v>104.67</c:v>
                </c:pt>
                <c:pt idx="3">
                  <c:v>96.31</c:v>
                </c:pt>
                <c:pt idx="4">
                  <c:v>100</c:v>
                </c:pt>
              </c:numCache>
            </c:numRef>
          </c:val>
          <c:extLst>
            <c:ext xmlns:c16="http://schemas.microsoft.com/office/drawing/2014/chart" uri="{C3380CC4-5D6E-409C-BE32-E72D297353CC}">
              <c16:uniqueId val="{00000000-5F42-4920-BA4A-20E162FB3308}"/>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F42-4920-BA4A-20E162FB3308}"/>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A56-4571-8CE7-A1B77CB09AA5}"/>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A56-4571-8CE7-A1B77CB09AA5}"/>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75C-49E8-BDD3-235048F9A834}"/>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75C-49E8-BDD3-235048F9A834}"/>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E14-4222-8B77-DA205BC85646}"/>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E14-4222-8B77-DA205BC85646}"/>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45D0-4FAC-A769-F2B9878D874D}"/>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5D0-4FAC-A769-F2B9878D874D}"/>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D81-4E5B-B231-62EBE1341955}"/>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1223.96</c:v>
                </c:pt>
                <c:pt idx="1">
                  <c:v>1269.1500000000001</c:v>
                </c:pt>
                <c:pt idx="2">
                  <c:v>1087.96</c:v>
                </c:pt>
                <c:pt idx="3">
                  <c:v>1258.43</c:v>
                </c:pt>
                <c:pt idx="4">
                  <c:v>1163.75</c:v>
                </c:pt>
              </c:numCache>
            </c:numRef>
          </c:val>
          <c:smooth val="0"/>
          <c:extLst>
            <c:ext xmlns:c16="http://schemas.microsoft.com/office/drawing/2014/chart" uri="{C3380CC4-5D6E-409C-BE32-E72D297353CC}">
              <c16:uniqueId val="{00000001-2D81-4E5B-B231-62EBE1341955}"/>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45.68</c:v>
                </c:pt>
                <c:pt idx="1">
                  <c:v>41.55</c:v>
                </c:pt>
                <c:pt idx="2">
                  <c:v>40.229999999999997</c:v>
                </c:pt>
                <c:pt idx="3">
                  <c:v>43.9</c:v>
                </c:pt>
                <c:pt idx="4">
                  <c:v>61.02</c:v>
                </c:pt>
              </c:numCache>
            </c:numRef>
          </c:val>
          <c:extLst>
            <c:ext xmlns:c16="http://schemas.microsoft.com/office/drawing/2014/chart" uri="{C3380CC4-5D6E-409C-BE32-E72D297353CC}">
              <c16:uniqueId val="{00000000-5CD2-4E8F-8E21-DC29BD363AE5}"/>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61.54</c:v>
                </c:pt>
                <c:pt idx="1">
                  <c:v>63.97</c:v>
                </c:pt>
                <c:pt idx="2">
                  <c:v>59.67</c:v>
                </c:pt>
                <c:pt idx="3">
                  <c:v>73.36</c:v>
                </c:pt>
                <c:pt idx="4">
                  <c:v>72.599999999999994</c:v>
                </c:pt>
              </c:numCache>
            </c:numRef>
          </c:val>
          <c:smooth val="0"/>
          <c:extLst>
            <c:ext xmlns:c16="http://schemas.microsoft.com/office/drawing/2014/chart" uri="{C3380CC4-5D6E-409C-BE32-E72D297353CC}">
              <c16:uniqueId val="{00000001-5CD2-4E8F-8E21-DC29BD363AE5}"/>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432.83</c:v>
                </c:pt>
                <c:pt idx="1">
                  <c:v>479.59</c:v>
                </c:pt>
                <c:pt idx="2">
                  <c:v>540.59</c:v>
                </c:pt>
                <c:pt idx="3">
                  <c:v>503.94</c:v>
                </c:pt>
                <c:pt idx="4">
                  <c:v>363.29</c:v>
                </c:pt>
              </c:numCache>
            </c:numRef>
          </c:val>
          <c:extLst>
            <c:ext xmlns:c16="http://schemas.microsoft.com/office/drawing/2014/chart" uri="{C3380CC4-5D6E-409C-BE32-E72D297353CC}">
              <c16:uniqueId val="{00000000-83A4-486C-B8B3-C6842F45814C}"/>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267.86</c:v>
                </c:pt>
                <c:pt idx="1">
                  <c:v>256.82</c:v>
                </c:pt>
                <c:pt idx="2">
                  <c:v>270.60000000000002</c:v>
                </c:pt>
                <c:pt idx="3">
                  <c:v>224.88</c:v>
                </c:pt>
                <c:pt idx="4">
                  <c:v>228.64</c:v>
                </c:pt>
              </c:numCache>
            </c:numRef>
          </c:val>
          <c:smooth val="0"/>
          <c:extLst>
            <c:ext xmlns:c16="http://schemas.microsoft.com/office/drawing/2014/chart" uri="{C3380CC4-5D6E-409C-BE32-E72D297353CC}">
              <c16:uniqueId val="{00000001-83A4-486C-B8B3-C6842F45814C}"/>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21.07</c:v>
                </c:pt>
                <c:pt idx="1">
                  <c:v>21.07</c:v>
                </c:pt>
                <c:pt idx="2">
                  <c:v>20.93</c:v>
                </c:pt>
                <c:pt idx="3">
                  <c:v>20.67</c:v>
                </c:pt>
                <c:pt idx="4">
                  <c:v>20.27</c:v>
                </c:pt>
              </c:numCache>
            </c:numRef>
          </c:val>
          <c:extLst>
            <c:ext xmlns:c16="http://schemas.microsoft.com/office/drawing/2014/chart" uri="{C3380CC4-5D6E-409C-BE32-E72D297353CC}">
              <c16:uniqueId val="{00000000-ACD9-4032-841F-79C0249FA7F2}"/>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37.08</c:v>
                </c:pt>
                <c:pt idx="1">
                  <c:v>37.46</c:v>
                </c:pt>
                <c:pt idx="2">
                  <c:v>37.65</c:v>
                </c:pt>
                <c:pt idx="3">
                  <c:v>42.4</c:v>
                </c:pt>
                <c:pt idx="4">
                  <c:v>42.28</c:v>
                </c:pt>
              </c:numCache>
            </c:numRef>
          </c:val>
          <c:smooth val="0"/>
          <c:extLst>
            <c:ext xmlns:c16="http://schemas.microsoft.com/office/drawing/2014/chart" uri="{C3380CC4-5D6E-409C-BE32-E72D297353CC}">
              <c16:uniqueId val="{00000001-ACD9-4032-841F-79C0249FA7F2}"/>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70.430000000000007</c:v>
                </c:pt>
                <c:pt idx="1">
                  <c:v>70.52</c:v>
                </c:pt>
                <c:pt idx="2">
                  <c:v>71.819999999999993</c:v>
                </c:pt>
                <c:pt idx="3">
                  <c:v>75.95</c:v>
                </c:pt>
                <c:pt idx="4">
                  <c:v>77</c:v>
                </c:pt>
              </c:numCache>
            </c:numRef>
          </c:val>
          <c:extLst>
            <c:ext xmlns:c16="http://schemas.microsoft.com/office/drawing/2014/chart" uri="{C3380CC4-5D6E-409C-BE32-E72D297353CC}">
              <c16:uniqueId val="{00000000-2FAF-4BF8-B418-F74D2E1D5738}"/>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67.22</c:v>
                </c:pt>
                <c:pt idx="1">
                  <c:v>67.459999999999994</c:v>
                </c:pt>
                <c:pt idx="2">
                  <c:v>67.37</c:v>
                </c:pt>
                <c:pt idx="3">
                  <c:v>84.19</c:v>
                </c:pt>
                <c:pt idx="4">
                  <c:v>84.34</c:v>
                </c:pt>
              </c:numCache>
            </c:numRef>
          </c:val>
          <c:smooth val="0"/>
          <c:extLst>
            <c:ext xmlns:c16="http://schemas.microsoft.com/office/drawing/2014/chart" uri="{C3380CC4-5D6E-409C-BE32-E72D297353CC}">
              <c16:uniqueId val="{00000001-2FAF-4BF8-B418-F74D2E1D5738}"/>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【1,201.79】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【85.24】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【42.57】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【216.39】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【75.31】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D52" zoomScaleNormal="100" workbookViewId="0">
      <selection activeCell="BJ87" sqref="BJ87"/>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島根県　江津市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3" t="s">
        <v>1</v>
      </c>
      <c r="C7" s="53"/>
      <c r="D7" s="53"/>
      <c r="E7" s="53"/>
      <c r="F7" s="53"/>
      <c r="G7" s="53"/>
      <c r="H7" s="53"/>
      <c r="I7" s="53" t="s">
        <v>2</v>
      </c>
      <c r="J7" s="53"/>
      <c r="K7" s="53"/>
      <c r="L7" s="53"/>
      <c r="M7" s="53"/>
      <c r="N7" s="53"/>
      <c r="O7" s="53"/>
      <c r="P7" s="53" t="s">
        <v>3</v>
      </c>
      <c r="Q7" s="53"/>
      <c r="R7" s="53"/>
      <c r="S7" s="53"/>
      <c r="T7" s="53"/>
      <c r="U7" s="53"/>
      <c r="V7" s="53"/>
      <c r="W7" s="53" t="s">
        <v>4</v>
      </c>
      <c r="X7" s="53"/>
      <c r="Y7" s="53"/>
      <c r="Z7" s="53"/>
      <c r="AA7" s="53"/>
      <c r="AB7" s="53"/>
      <c r="AC7" s="53"/>
      <c r="AD7" s="53" t="s">
        <v>5</v>
      </c>
      <c r="AE7" s="53"/>
      <c r="AF7" s="53"/>
      <c r="AG7" s="53"/>
      <c r="AH7" s="53"/>
      <c r="AI7" s="53"/>
      <c r="AJ7" s="53"/>
      <c r="AK7" s="3"/>
      <c r="AL7" s="53" t="s">
        <v>6</v>
      </c>
      <c r="AM7" s="53"/>
      <c r="AN7" s="53"/>
      <c r="AO7" s="53"/>
      <c r="AP7" s="53"/>
      <c r="AQ7" s="53"/>
      <c r="AR7" s="53"/>
      <c r="AS7" s="53"/>
      <c r="AT7" s="53" t="s">
        <v>7</v>
      </c>
      <c r="AU7" s="53"/>
      <c r="AV7" s="53"/>
      <c r="AW7" s="53"/>
      <c r="AX7" s="53"/>
      <c r="AY7" s="53"/>
      <c r="AZ7" s="53"/>
      <c r="BA7" s="53"/>
      <c r="BB7" s="53" t="s">
        <v>8</v>
      </c>
      <c r="BC7" s="53"/>
      <c r="BD7" s="53"/>
      <c r="BE7" s="53"/>
      <c r="BF7" s="53"/>
      <c r="BG7" s="53"/>
      <c r="BH7" s="53"/>
      <c r="BI7" s="53"/>
      <c r="BJ7" s="3"/>
      <c r="BK7" s="3"/>
      <c r="BL7" s="75" t="s">
        <v>9</v>
      </c>
      <c r="BM7" s="76"/>
      <c r="BN7" s="76"/>
      <c r="BO7" s="76"/>
      <c r="BP7" s="76"/>
      <c r="BQ7" s="76"/>
      <c r="BR7" s="76"/>
      <c r="BS7" s="76"/>
      <c r="BT7" s="76"/>
      <c r="BU7" s="76"/>
      <c r="BV7" s="76"/>
      <c r="BW7" s="76"/>
      <c r="BX7" s="76"/>
      <c r="BY7" s="77"/>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特定環境保全公共下水道</v>
      </c>
      <c r="Q8" s="71"/>
      <c r="R8" s="71"/>
      <c r="S8" s="71"/>
      <c r="T8" s="71"/>
      <c r="U8" s="71"/>
      <c r="V8" s="71"/>
      <c r="W8" s="71" t="str">
        <f>データ!L6</f>
        <v>D2</v>
      </c>
      <c r="X8" s="71"/>
      <c r="Y8" s="71"/>
      <c r="Z8" s="71"/>
      <c r="AA8" s="71"/>
      <c r="AB8" s="71"/>
      <c r="AC8" s="71"/>
      <c r="AD8" s="72" t="str">
        <f>データ!$M$6</f>
        <v>非設置</v>
      </c>
      <c r="AE8" s="72"/>
      <c r="AF8" s="72"/>
      <c r="AG8" s="72"/>
      <c r="AH8" s="72"/>
      <c r="AI8" s="72"/>
      <c r="AJ8" s="72"/>
      <c r="AK8" s="3"/>
      <c r="AL8" s="52">
        <f>データ!S6</f>
        <v>22493</v>
      </c>
      <c r="AM8" s="52"/>
      <c r="AN8" s="52"/>
      <c r="AO8" s="52"/>
      <c r="AP8" s="52"/>
      <c r="AQ8" s="52"/>
      <c r="AR8" s="52"/>
      <c r="AS8" s="52"/>
      <c r="AT8" s="51">
        <f>データ!T6</f>
        <v>268.24</v>
      </c>
      <c r="AU8" s="51"/>
      <c r="AV8" s="51"/>
      <c r="AW8" s="51"/>
      <c r="AX8" s="51"/>
      <c r="AY8" s="51"/>
      <c r="AZ8" s="51"/>
      <c r="BA8" s="51"/>
      <c r="BB8" s="51">
        <f>データ!U6</f>
        <v>83.85</v>
      </c>
      <c r="BC8" s="51"/>
      <c r="BD8" s="51"/>
      <c r="BE8" s="51"/>
      <c r="BF8" s="51"/>
      <c r="BG8" s="51"/>
      <c r="BH8" s="51"/>
      <c r="BI8" s="51"/>
      <c r="BJ8" s="3"/>
      <c r="BK8" s="3"/>
      <c r="BL8" s="67" t="s">
        <v>10</v>
      </c>
      <c r="BM8" s="68"/>
      <c r="BN8" s="69" t="s">
        <v>11</v>
      </c>
      <c r="BO8" s="69"/>
      <c r="BP8" s="69"/>
      <c r="BQ8" s="69"/>
      <c r="BR8" s="69"/>
      <c r="BS8" s="69"/>
      <c r="BT8" s="69"/>
      <c r="BU8" s="69"/>
      <c r="BV8" s="69"/>
      <c r="BW8" s="69"/>
      <c r="BX8" s="69"/>
      <c r="BY8" s="70"/>
    </row>
    <row r="9" spans="1:78" ht="18.75" customHeight="1" x14ac:dyDescent="0.15">
      <c r="A9" s="2"/>
      <c r="B9" s="53" t="s">
        <v>12</v>
      </c>
      <c r="C9" s="53"/>
      <c r="D9" s="53"/>
      <c r="E9" s="53"/>
      <c r="F9" s="53"/>
      <c r="G9" s="53"/>
      <c r="H9" s="53"/>
      <c r="I9" s="53" t="s">
        <v>13</v>
      </c>
      <c r="J9" s="53"/>
      <c r="K9" s="53"/>
      <c r="L9" s="53"/>
      <c r="M9" s="53"/>
      <c r="N9" s="53"/>
      <c r="O9" s="53"/>
      <c r="P9" s="53" t="s">
        <v>14</v>
      </c>
      <c r="Q9" s="53"/>
      <c r="R9" s="53"/>
      <c r="S9" s="53"/>
      <c r="T9" s="53"/>
      <c r="U9" s="53"/>
      <c r="V9" s="53"/>
      <c r="W9" s="53" t="s">
        <v>15</v>
      </c>
      <c r="X9" s="53"/>
      <c r="Y9" s="53"/>
      <c r="Z9" s="53"/>
      <c r="AA9" s="53"/>
      <c r="AB9" s="53"/>
      <c r="AC9" s="53"/>
      <c r="AD9" s="53" t="s">
        <v>16</v>
      </c>
      <c r="AE9" s="53"/>
      <c r="AF9" s="53"/>
      <c r="AG9" s="53"/>
      <c r="AH9" s="53"/>
      <c r="AI9" s="53"/>
      <c r="AJ9" s="53"/>
      <c r="AK9" s="3"/>
      <c r="AL9" s="53" t="s">
        <v>17</v>
      </c>
      <c r="AM9" s="53"/>
      <c r="AN9" s="53"/>
      <c r="AO9" s="53"/>
      <c r="AP9" s="53"/>
      <c r="AQ9" s="53"/>
      <c r="AR9" s="53"/>
      <c r="AS9" s="53"/>
      <c r="AT9" s="53" t="s">
        <v>18</v>
      </c>
      <c r="AU9" s="53"/>
      <c r="AV9" s="53"/>
      <c r="AW9" s="53"/>
      <c r="AX9" s="53"/>
      <c r="AY9" s="53"/>
      <c r="AZ9" s="53"/>
      <c r="BA9" s="53"/>
      <c r="BB9" s="53" t="s">
        <v>19</v>
      </c>
      <c r="BC9" s="53"/>
      <c r="BD9" s="53"/>
      <c r="BE9" s="53"/>
      <c r="BF9" s="53"/>
      <c r="BG9" s="53"/>
      <c r="BH9" s="53"/>
      <c r="BI9" s="53"/>
      <c r="BJ9" s="3"/>
      <c r="BK9" s="3"/>
      <c r="BL9" s="54" t="s">
        <v>20</v>
      </c>
      <c r="BM9" s="55"/>
      <c r="BN9" s="56" t="s">
        <v>21</v>
      </c>
      <c r="BO9" s="56"/>
      <c r="BP9" s="56"/>
      <c r="BQ9" s="56"/>
      <c r="BR9" s="56"/>
      <c r="BS9" s="56"/>
      <c r="BT9" s="56"/>
      <c r="BU9" s="56"/>
      <c r="BV9" s="56"/>
      <c r="BW9" s="56"/>
      <c r="BX9" s="56"/>
      <c r="BY9" s="57"/>
    </row>
    <row r="10" spans="1:78" ht="18.75" customHeight="1" x14ac:dyDescent="0.15">
      <c r="A10" s="2"/>
      <c r="B10" s="51" t="str">
        <f>データ!N6</f>
        <v>-</v>
      </c>
      <c r="C10" s="51"/>
      <c r="D10" s="51"/>
      <c r="E10" s="51"/>
      <c r="F10" s="51"/>
      <c r="G10" s="51"/>
      <c r="H10" s="51"/>
      <c r="I10" s="51" t="str">
        <f>データ!O6</f>
        <v>該当数値なし</v>
      </c>
      <c r="J10" s="51"/>
      <c r="K10" s="51"/>
      <c r="L10" s="51"/>
      <c r="M10" s="51"/>
      <c r="N10" s="51"/>
      <c r="O10" s="51"/>
      <c r="P10" s="51">
        <f>データ!P6</f>
        <v>3.02</v>
      </c>
      <c r="Q10" s="51"/>
      <c r="R10" s="51"/>
      <c r="S10" s="51"/>
      <c r="T10" s="51"/>
      <c r="U10" s="51"/>
      <c r="V10" s="51"/>
      <c r="W10" s="51">
        <f>データ!Q6</f>
        <v>115.65</v>
      </c>
      <c r="X10" s="51"/>
      <c r="Y10" s="51"/>
      <c r="Z10" s="51"/>
      <c r="AA10" s="51"/>
      <c r="AB10" s="51"/>
      <c r="AC10" s="51"/>
      <c r="AD10" s="52">
        <f>データ!R6</f>
        <v>3744</v>
      </c>
      <c r="AE10" s="52"/>
      <c r="AF10" s="52"/>
      <c r="AG10" s="52"/>
      <c r="AH10" s="52"/>
      <c r="AI10" s="52"/>
      <c r="AJ10" s="52"/>
      <c r="AK10" s="2"/>
      <c r="AL10" s="52">
        <f>データ!V6</f>
        <v>674</v>
      </c>
      <c r="AM10" s="52"/>
      <c r="AN10" s="52"/>
      <c r="AO10" s="52"/>
      <c r="AP10" s="52"/>
      <c r="AQ10" s="52"/>
      <c r="AR10" s="52"/>
      <c r="AS10" s="52"/>
      <c r="AT10" s="51">
        <f>データ!W6</f>
        <v>0.31</v>
      </c>
      <c r="AU10" s="51"/>
      <c r="AV10" s="51"/>
      <c r="AW10" s="51"/>
      <c r="AX10" s="51"/>
      <c r="AY10" s="51"/>
      <c r="AZ10" s="51"/>
      <c r="BA10" s="51"/>
      <c r="BB10" s="51">
        <f>データ!X6</f>
        <v>2174.19</v>
      </c>
      <c r="BC10" s="51"/>
      <c r="BD10" s="51"/>
      <c r="BE10" s="51"/>
      <c r="BF10" s="51"/>
      <c r="BG10" s="51"/>
      <c r="BH10" s="51"/>
      <c r="BI10" s="51"/>
      <c r="BJ10" s="2"/>
      <c r="BK10" s="2"/>
      <c r="BL10" s="58" t="s">
        <v>22</v>
      </c>
      <c r="BM10" s="59"/>
      <c r="BN10" s="60" t="s">
        <v>23</v>
      </c>
      <c r="BO10" s="60"/>
      <c r="BP10" s="60"/>
      <c r="BQ10" s="60"/>
      <c r="BR10" s="60"/>
      <c r="BS10" s="60"/>
      <c r="BT10" s="60"/>
      <c r="BU10" s="60"/>
      <c r="BV10" s="60"/>
      <c r="BW10" s="60"/>
      <c r="BX10" s="60"/>
      <c r="BY10" s="61"/>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2" t="s">
        <v>24</v>
      </c>
      <c r="BM11" s="62"/>
      <c r="BN11" s="62"/>
      <c r="BO11" s="62"/>
      <c r="BP11" s="62"/>
      <c r="BQ11" s="62"/>
      <c r="BR11" s="62"/>
      <c r="BS11" s="62"/>
      <c r="BT11" s="62"/>
      <c r="BU11" s="62"/>
      <c r="BV11" s="62"/>
      <c r="BW11" s="62"/>
      <c r="BX11" s="62"/>
      <c r="BY11" s="62"/>
      <c r="BZ11" s="62"/>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2"/>
      <c r="BM12" s="62"/>
      <c r="BN12" s="62"/>
      <c r="BO12" s="62"/>
      <c r="BP12" s="62"/>
      <c r="BQ12" s="62"/>
      <c r="BR12" s="62"/>
      <c r="BS12" s="62"/>
      <c r="BT12" s="62"/>
      <c r="BU12" s="62"/>
      <c r="BV12" s="62"/>
      <c r="BW12" s="62"/>
      <c r="BX12" s="62"/>
      <c r="BY12" s="62"/>
      <c r="BZ12" s="62"/>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3"/>
      <c r="BM13" s="63"/>
      <c r="BN13" s="63"/>
      <c r="BO13" s="63"/>
      <c r="BP13" s="63"/>
      <c r="BQ13" s="63"/>
      <c r="BR13" s="63"/>
      <c r="BS13" s="63"/>
      <c r="BT13" s="63"/>
      <c r="BU13" s="63"/>
      <c r="BV13" s="63"/>
      <c r="BW13" s="63"/>
      <c r="BX13" s="63"/>
      <c r="BY13" s="63"/>
      <c r="BZ13" s="63"/>
    </row>
    <row r="14" spans="1:78" ht="13.5" customHeight="1" x14ac:dyDescent="0.15">
      <c r="A14" s="2"/>
      <c r="B14" s="64" t="s">
        <v>25</v>
      </c>
      <c r="C14" s="65"/>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c r="AZ14" s="65"/>
      <c r="BA14" s="65"/>
      <c r="BB14" s="65"/>
      <c r="BC14" s="65"/>
      <c r="BD14" s="65"/>
      <c r="BE14" s="65"/>
      <c r="BF14" s="65"/>
      <c r="BG14" s="65"/>
      <c r="BH14" s="65"/>
      <c r="BI14" s="65"/>
      <c r="BJ14" s="66"/>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119</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118</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44" t="s">
        <v>120</v>
      </c>
      <c r="BM66" s="45"/>
      <c r="BN66" s="45"/>
      <c r="BO66" s="45"/>
      <c r="BP66" s="45"/>
      <c r="BQ66" s="45"/>
      <c r="BR66" s="45"/>
      <c r="BS66" s="45"/>
      <c r="BT66" s="45"/>
      <c r="BU66" s="45"/>
      <c r="BV66" s="45"/>
      <c r="BW66" s="45"/>
      <c r="BX66" s="45"/>
      <c r="BY66" s="45"/>
      <c r="BZ66" s="46"/>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44"/>
      <c r="BM67" s="45"/>
      <c r="BN67" s="45"/>
      <c r="BO67" s="45"/>
      <c r="BP67" s="45"/>
      <c r="BQ67" s="45"/>
      <c r="BR67" s="45"/>
      <c r="BS67" s="45"/>
      <c r="BT67" s="45"/>
      <c r="BU67" s="45"/>
      <c r="BV67" s="45"/>
      <c r="BW67" s="45"/>
      <c r="BX67" s="45"/>
      <c r="BY67" s="45"/>
      <c r="BZ67" s="46"/>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44"/>
      <c r="BM68" s="45"/>
      <c r="BN68" s="45"/>
      <c r="BO68" s="45"/>
      <c r="BP68" s="45"/>
      <c r="BQ68" s="45"/>
      <c r="BR68" s="45"/>
      <c r="BS68" s="45"/>
      <c r="BT68" s="45"/>
      <c r="BU68" s="45"/>
      <c r="BV68" s="45"/>
      <c r="BW68" s="45"/>
      <c r="BX68" s="45"/>
      <c r="BY68" s="45"/>
      <c r="BZ68" s="46"/>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44"/>
      <c r="BM69" s="45"/>
      <c r="BN69" s="45"/>
      <c r="BO69" s="45"/>
      <c r="BP69" s="45"/>
      <c r="BQ69" s="45"/>
      <c r="BR69" s="45"/>
      <c r="BS69" s="45"/>
      <c r="BT69" s="45"/>
      <c r="BU69" s="45"/>
      <c r="BV69" s="45"/>
      <c r="BW69" s="45"/>
      <c r="BX69" s="45"/>
      <c r="BY69" s="45"/>
      <c r="BZ69" s="46"/>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44"/>
      <c r="BM70" s="45"/>
      <c r="BN70" s="45"/>
      <c r="BO70" s="45"/>
      <c r="BP70" s="45"/>
      <c r="BQ70" s="45"/>
      <c r="BR70" s="45"/>
      <c r="BS70" s="45"/>
      <c r="BT70" s="45"/>
      <c r="BU70" s="45"/>
      <c r="BV70" s="45"/>
      <c r="BW70" s="45"/>
      <c r="BX70" s="45"/>
      <c r="BY70" s="45"/>
      <c r="BZ70" s="46"/>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44"/>
      <c r="BM71" s="45"/>
      <c r="BN71" s="45"/>
      <c r="BO71" s="45"/>
      <c r="BP71" s="45"/>
      <c r="BQ71" s="45"/>
      <c r="BR71" s="45"/>
      <c r="BS71" s="45"/>
      <c r="BT71" s="45"/>
      <c r="BU71" s="45"/>
      <c r="BV71" s="45"/>
      <c r="BW71" s="45"/>
      <c r="BX71" s="45"/>
      <c r="BY71" s="45"/>
      <c r="BZ71" s="46"/>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44"/>
      <c r="BM72" s="45"/>
      <c r="BN72" s="45"/>
      <c r="BO72" s="45"/>
      <c r="BP72" s="45"/>
      <c r="BQ72" s="45"/>
      <c r="BR72" s="45"/>
      <c r="BS72" s="45"/>
      <c r="BT72" s="45"/>
      <c r="BU72" s="45"/>
      <c r="BV72" s="45"/>
      <c r="BW72" s="45"/>
      <c r="BX72" s="45"/>
      <c r="BY72" s="45"/>
      <c r="BZ72" s="46"/>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44"/>
      <c r="BM73" s="45"/>
      <c r="BN73" s="45"/>
      <c r="BO73" s="45"/>
      <c r="BP73" s="45"/>
      <c r="BQ73" s="45"/>
      <c r="BR73" s="45"/>
      <c r="BS73" s="45"/>
      <c r="BT73" s="45"/>
      <c r="BU73" s="45"/>
      <c r="BV73" s="45"/>
      <c r="BW73" s="45"/>
      <c r="BX73" s="45"/>
      <c r="BY73" s="45"/>
      <c r="BZ73" s="46"/>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44"/>
      <c r="BM74" s="45"/>
      <c r="BN74" s="45"/>
      <c r="BO74" s="45"/>
      <c r="BP74" s="45"/>
      <c r="BQ74" s="45"/>
      <c r="BR74" s="45"/>
      <c r="BS74" s="45"/>
      <c r="BT74" s="45"/>
      <c r="BU74" s="45"/>
      <c r="BV74" s="45"/>
      <c r="BW74" s="45"/>
      <c r="BX74" s="45"/>
      <c r="BY74" s="45"/>
      <c r="BZ74" s="46"/>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44"/>
      <c r="BM75" s="45"/>
      <c r="BN75" s="45"/>
      <c r="BO75" s="45"/>
      <c r="BP75" s="45"/>
      <c r="BQ75" s="45"/>
      <c r="BR75" s="45"/>
      <c r="BS75" s="45"/>
      <c r="BT75" s="45"/>
      <c r="BU75" s="45"/>
      <c r="BV75" s="45"/>
      <c r="BW75" s="45"/>
      <c r="BX75" s="45"/>
      <c r="BY75" s="45"/>
      <c r="BZ75" s="46"/>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44"/>
      <c r="BM76" s="45"/>
      <c r="BN76" s="45"/>
      <c r="BO76" s="45"/>
      <c r="BP76" s="45"/>
      <c r="BQ76" s="45"/>
      <c r="BR76" s="45"/>
      <c r="BS76" s="45"/>
      <c r="BT76" s="45"/>
      <c r="BU76" s="45"/>
      <c r="BV76" s="45"/>
      <c r="BW76" s="45"/>
      <c r="BX76" s="45"/>
      <c r="BY76" s="45"/>
      <c r="BZ76" s="46"/>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44"/>
      <c r="BM77" s="45"/>
      <c r="BN77" s="45"/>
      <c r="BO77" s="45"/>
      <c r="BP77" s="45"/>
      <c r="BQ77" s="45"/>
      <c r="BR77" s="45"/>
      <c r="BS77" s="45"/>
      <c r="BT77" s="45"/>
      <c r="BU77" s="45"/>
      <c r="BV77" s="45"/>
      <c r="BW77" s="45"/>
      <c r="BX77" s="45"/>
      <c r="BY77" s="45"/>
      <c r="BZ77" s="46"/>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44"/>
      <c r="BM78" s="45"/>
      <c r="BN78" s="45"/>
      <c r="BO78" s="45"/>
      <c r="BP78" s="45"/>
      <c r="BQ78" s="45"/>
      <c r="BR78" s="45"/>
      <c r="BS78" s="45"/>
      <c r="BT78" s="45"/>
      <c r="BU78" s="45"/>
      <c r="BV78" s="45"/>
      <c r="BW78" s="45"/>
      <c r="BX78" s="45"/>
      <c r="BY78" s="45"/>
      <c r="BZ78" s="46"/>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44"/>
      <c r="BM79" s="45"/>
      <c r="BN79" s="45"/>
      <c r="BO79" s="45"/>
      <c r="BP79" s="45"/>
      <c r="BQ79" s="45"/>
      <c r="BR79" s="45"/>
      <c r="BS79" s="45"/>
      <c r="BT79" s="45"/>
      <c r="BU79" s="45"/>
      <c r="BV79" s="45"/>
      <c r="BW79" s="45"/>
      <c r="BX79" s="45"/>
      <c r="BY79" s="45"/>
      <c r="BZ79" s="46"/>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44"/>
      <c r="BM80" s="45"/>
      <c r="BN80" s="45"/>
      <c r="BO80" s="45"/>
      <c r="BP80" s="45"/>
      <c r="BQ80" s="45"/>
      <c r="BR80" s="45"/>
      <c r="BS80" s="45"/>
      <c r="BT80" s="45"/>
      <c r="BU80" s="45"/>
      <c r="BV80" s="45"/>
      <c r="BW80" s="45"/>
      <c r="BX80" s="45"/>
      <c r="BY80" s="45"/>
      <c r="BZ80" s="46"/>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44"/>
      <c r="BM81" s="45"/>
      <c r="BN81" s="45"/>
      <c r="BO81" s="45"/>
      <c r="BP81" s="45"/>
      <c r="BQ81" s="45"/>
      <c r="BR81" s="45"/>
      <c r="BS81" s="45"/>
      <c r="BT81" s="45"/>
      <c r="BU81" s="45"/>
      <c r="BV81" s="45"/>
      <c r="BW81" s="45"/>
      <c r="BX81" s="45"/>
      <c r="BY81" s="45"/>
      <c r="BZ81" s="46"/>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47"/>
      <c r="BM82" s="48"/>
      <c r="BN82" s="48"/>
      <c r="BO82" s="48"/>
      <c r="BP82" s="48"/>
      <c r="BQ82" s="48"/>
      <c r="BR82" s="48"/>
      <c r="BS82" s="48"/>
      <c r="BT82" s="48"/>
      <c r="BU82" s="48"/>
      <c r="BV82" s="48"/>
      <c r="BW82" s="48"/>
      <c r="BX82" s="48"/>
      <c r="BY82" s="48"/>
      <c r="BZ82" s="49"/>
    </row>
    <row r="83" spans="1:78" x14ac:dyDescent="0.15">
      <c r="C83" s="50" t="s">
        <v>30</v>
      </c>
      <c r="D83" s="50"/>
      <c r="E83" s="50"/>
      <c r="F83" s="50"/>
      <c r="G83" s="50"/>
      <c r="H83" s="50"/>
      <c r="I83" s="50"/>
      <c r="J83" s="50"/>
      <c r="K83" s="50"/>
      <c r="L83" s="50"/>
      <c r="M83" s="50"/>
      <c r="N83" s="50"/>
      <c r="O83" s="50"/>
      <c r="P83" s="50"/>
      <c r="Q83" s="50"/>
      <c r="R83" s="50"/>
      <c r="S83" s="50"/>
      <c r="T83" s="50"/>
      <c r="U83" s="50"/>
      <c r="V83" s="50"/>
      <c r="W83" s="50"/>
      <c r="X83" s="50"/>
      <c r="Y83" s="50"/>
      <c r="Z83" s="50"/>
      <c r="AA83" s="50"/>
      <c r="AB83" s="50"/>
      <c r="AC83" s="50"/>
      <c r="AD83" s="50"/>
      <c r="AE83" s="50"/>
      <c r="AF83" s="50"/>
      <c r="AG83" s="50"/>
      <c r="AH83" s="50"/>
      <c r="AI83" s="50"/>
      <c r="AJ83" s="50"/>
      <c r="AK83" s="50"/>
      <c r="AL83" s="50"/>
      <c r="AM83" s="50"/>
      <c r="AN83" s="50"/>
      <c r="AO83" s="50"/>
      <c r="AP83" s="50"/>
      <c r="AQ83" s="50"/>
      <c r="AR83" s="50"/>
      <c r="AS83" s="50"/>
      <c r="AT83" s="50"/>
      <c r="AU83" s="50"/>
      <c r="AV83" s="50"/>
      <c r="AW83" s="50"/>
      <c r="AX83" s="50"/>
      <c r="AY83" s="50"/>
      <c r="AZ83" s="50"/>
      <c r="BA83" s="50"/>
      <c r="BB83" s="50"/>
      <c r="BC83" s="50"/>
      <c r="BD83" s="50"/>
      <c r="BE83" s="50"/>
      <c r="BF83" s="50"/>
      <c r="BG83" s="50"/>
      <c r="BH83" s="50"/>
      <c r="BI83" s="50"/>
      <c r="BJ83" s="50"/>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44</v>
      </c>
      <c r="H86" s="12" t="str">
        <f>データ!BP6</f>
        <v>【1,201.79】</v>
      </c>
      <c r="I86" s="12" t="str">
        <f>データ!CA6</f>
        <v>【75.31】</v>
      </c>
      <c r="J86" s="12" t="str">
        <f>データ!CL6</f>
        <v>【216.39】</v>
      </c>
      <c r="K86" s="12" t="str">
        <f>データ!CW6</f>
        <v>【42.57】</v>
      </c>
      <c r="L86" s="12" t="str">
        <f>データ!DH6</f>
        <v>【85.24】</v>
      </c>
      <c r="M86" s="12" t="s">
        <v>45</v>
      </c>
      <c r="N86" s="12" t="s">
        <v>45</v>
      </c>
      <c r="O86" s="12" t="str">
        <f>データ!EO6</f>
        <v>【0.15】</v>
      </c>
    </row>
  </sheetData>
  <sheetProtection algorithmName="SHA-512" hashValue="0E1nBsFM2MxGnhqYCHKt+2s+9YoCwfGvigw6aUtoxiwy2Yt4VKYYUtlbyNHL1cS33UqsdjyI2M3pSBrPOCEykA==" saltValue="RMT7SyglgDgwnu3Ca7/gEA=="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I9:O9"/>
    <mergeCell ref="P9:V9"/>
    <mergeCell ref="W9:AC9"/>
    <mergeCell ref="AD9:AJ9"/>
    <mergeCell ref="AL8:AS8"/>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B10:H10"/>
    <mergeCell ref="I10:O10"/>
    <mergeCell ref="P10:V10"/>
    <mergeCell ref="W10:AC10"/>
    <mergeCell ref="AD10:AJ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46</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47</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48</v>
      </c>
      <c r="B3" s="15" t="s">
        <v>49</v>
      </c>
      <c r="C3" s="15" t="s">
        <v>50</v>
      </c>
      <c r="D3" s="15" t="s">
        <v>51</v>
      </c>
      <c r="E3" s="15" t="s">
        <v>52</v>
      </c>
      <c r="F3" s="15" t="s">
        <v>53</v>
      </c>
      <c r="G3" s="15" t="s">
        <v>54</v>
      </c>
      <c r="H3" s="79" t="s">
        <v>55</v>
      </c>
      <c r="I3" s="80"/>
      <c r="J3" s="80"/>
      <c r="K3" s="80"/>
      <c r="L3" s="80"/>
      <c r="M3" s="80"/>
      <c r="N3" s="80"/>
      <c r="O3" s="80"/>
      <c r="P3" s="80"/>
      <c r="Q3" s="80"/>
      <c r="R3" s="80"/>
      <c r="S3" s="80"/>
      <c r="T3" s="80"/>
      <c r="U3" s="80"/>
      <c r="V3" s="80"/>
      <c r="W3" s="80"/>
      <c r="X3" s="81"/>
      <c r="Y3" s="85" t="s">
        <v>56</v>
      </c>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t="s">
        <v>57</v>
      </c>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row>
    <row r="4" spans="1:145" x14ac:dyDescent="0.15">
      <c r="A4" s="14" t="s">
        <v>58</v>
      </c>
      <c r="B4" s="16"/>
      <c r="C4" s="16"/>
      <c r="D4" s="16"/>
      <c r="E4" s="16"/>
      <c r="F4" s="16"/>
      <c r="G4" s="16"/>
      <c r="H4" s="82"/>
      <c r="I4" s="83"/>
      <c r="J4" s="83"/>
      <c r="K4" s="83"/>
      <c r="L4" s="83"/>
      <c r="M4" s="83"/>
      <c r="N4" s="83"/>
      <c r="O4" s="83"/>
      <c r="P4" s="83"/>
      <c r="Q4" s="83"/>
      <c r="R4" s="83"/>
      <c r="S4" s="83"/>
      <c r="T4" s="83"/>
      <c r="U4" s="83"/>
      <c r="V4" s="83"/>
      <c r="W4" s="83"/>
      <c r="X4" s="84"/>
      <c r="Y4" s="78" t="s">
        <v>59</v>
      </c>
      <c r="Z4" s="78"/>
      <c r="AA4" s="78"/>
      <c r="AB4" s="78"/>
      <c r="AC4" s="78"/>
      <c r="AD4" s="78"/>
      <c r="AE4" s="78"/>
      <c r="AF4" s="78"/>
      <c r="AG4" s="78"/>
      <c r="AH4" s="78"/>
      <c r="AI4" s="78"/>
      <c r="AJ4" s="78" t="s">
        <v>60</v>
      </c>
      <c r="AK4" s="78"/>
      <c r="AL4" s="78"/>
      <c r="AM4" s="78"/>
      <c r="AN4" s="78"/>
      <c r="AO4" s="78"/>
      <c r="AP4" s="78"/>
      <c r="AQ4" s="78"/>
      <c r="AR4" s="78"/>
      <c r="AS4" s="78"/>
      <c r="AT4" s="78"/>
      <c r="AU4" s="78" t="s">
        <v>61</v>
      </c>
      <c r="AV4" s="78"/>
      <c r="AW4" s="78"/>
      <c r="AX4" s="78"/>
      <c r="AY4" s="78"/>
      <c r="AZ4" s="78"/>
      <c r="BA4" s="78"/>
      <c r="BB4" s="78"/>
      <c r="BC4" s="78"/>
      <c r="BD4" s="78"/>
      <c r="BE4" s="78"/>
      <c r="BF4" s="78" t="s">
        <v>62</v>
      </c>
      <c r="BG4" s="78"/>
      <c r="BH4" s="78"/>
      <c r="BI4" s="78"/>
      <c r="BJ4" s="78"/>
      <c r="BK4" s="78"/>
      <c r="BL4" s="78"/>
      <c r="BM4" s="78"/>
      <c r="BN4" s="78"/>
      <c r="BO4" s="78"/>
      <c r="BP4" s="78"/>
      <c r="BQ4" s="78" t="s">
        <v>63</v>
      </c>
      <c r="BR4" s="78"/>
      <c r="BS4" s="78"/>
      <c r="BT4" s="78"/>
      <c r="BU4" s="78"/>
      <c r="BV4" s="78"/>
      <c r="BW4" s="78"/>
      <c r="BX4" s="78"/>
      <c r="BY4" s="78"/>
      <c r="BZ4" s="78"/>
      <c r="CA4" s="78"/>
      <c r="CB4" s="78" t="s">
        <v>64</v>
      </c>
      <c r="CC4" s="78"/>
      <c r="CD4" s="78"/>
      <c r="CE4" s="78"/>
      <c r="CF4" s="78"/>
      <c r="CG4" s="78"/>
      <c r="CH4" s="78"/>
      <c r="CI4" s="78"/>
      <c r="CJ4" s="78"/>
      <c r="CK4" s="78"/>
      <c r="CL4" s="78"/>
      <c r="CM4" s="78" t="s">
        <v>65</v>
      </c>
      <c r="CN4" s="78"/>
      <c r="CO4" s="78"/>
      <c r="CP4" s="78"/>
      <c r="CQ4" s="78"/>
      <c r="CR4" s="78"/>
      <c r="CS4" s="78"/>
      <c r="CT4" s="78"/>
      <c r="CU4" s="78"/>
      <c r="CV4" s="78"/>
      <c r="CW4" s="78"/>
      <c r="CX4" s="78" t="s">
        <v>66</v>
      </c>
      <c r="CY4" s="78"/>
      <c r="CZ4" s="78"/>
      <c r="DA4" s="78"/>
      <c r="DB4" s="78"/>
      <c r="DC4" s="78"/>
      <c r="DD4" s="78"/>
      <c r="DE4" s="78"/>
      <c r="DF4" s="78"/>
      <c r="DG4" s="78"/>
      <c r="DH4" s="78"/>
      <c r="DI4" s="78" t="s">
        <v>67</v>
      </c>
      <c r="DJ4" s="78"/>
      <c r="DK4" s="78"/>
      <c r="DL4" s="78"/>
      <c r="DM4" s="78"/>
      <c r="DN4" s="78"/>
      <c r="DO4" s="78"/>
      <c r="DP4" s="78"/>
      <c r="DQ4" s="78"/>
      <c r="DR4" s="78"/>
      <c r="DS4" s="78"/>
      <c r="DT4" s="78" t="s">
        <v>68</v>
      </c>
      <c r="DU4" s="78"/>
      <c r="DV4" s="78"/>
      <c r="DW4" s="78"/>
      <c r="DX4" s="78"/>
      <c r="DY4" s="78"/>
      <c r="DZ4" s="78"/>
      <c r="EA4" s="78"/>
      <c r="EB4" s="78"/>
      <c r="EC4" s="78"/>
      <c r="ED4" s="78"/>
      <c r="EE4" s="78" t="s">
        <v>69</v>
      </c>
      <c r="EF4" s="78"/>
      <c r="EG4" s="78"/>
      <c r="EH4" s="78"/>
      <c r="EI4" s="78"/>
      <c r="EJ4" s="78"/>
      <c r="EK4" s="78"/>
      <c r="EL4" s="78"/>
      <c r="EM4" s="78"/>
      <c r="EN4" s="78"/>
      <c r="EO4" s="78"/>
    </row>
    <row r="5" spans="1:145" x14ac:dyDescent="0.15">
      <c r="A5" s="14" t="s">
        <v>70</v>
      </c>
      <c r="B5" s="17"/>
      <c r="C5" s="17"/>
      <c r="D5" s="17"/>
      <c r="E5" s="17"/>
      <c r="F5" s="17"/>
      <c r="G5" s="17"/>
      <c r="H5" s="18" t="s">
        <v>71</v>
      </c>
      <c r="I5" s="18" t="s">
        <v>72</v>
      </c>
      <c r="J5" s="18" t="s">
        <v>73</v>
      </c>
      <c r="K5" s="18" t="s">
        <v>74</v>
      </c>
      <c r="L5" s="18" t="s">
        <v>75</v>
      </c>
      <c r="M5" s="18" t="s">
        <v>5</v>
      </c>
      <c r="N5" s="18" t="s">
        <v>76</v>
      </c>
      <c r="O5" s="18" t="s">
        <v>77</v>
      </c>
      <c r="P5" s="18" t="s">
        <v>78</v>
      </c>
      <c r="Q5" s="18" t="s">
        <v>79</v>
      </c>
      <c r="R5" s="18" t="s">
        <v>80</v>
      </c>
      <c r="S5" s="18" t="s">
        <v>81</v>
      </c>
      <c r="T5" s="18" t="s">
        <v>82</v>
      </c>
      <c r="U5" s="18" t="s">
        <v>83</v>
      </c>
      <c r="V5" s="18" t="s">
        <v>84</v>
      </c>
      <c r="W5" s="18" t="s">
        <v>85</v>
      </c>
      <c r="X5" s="18" t="s">
        <v>86</v>
      </c>
      <c r="Y5" s="18" t="s">
        <v>87</v>
      </c>
      <c r="Z5" s="18" t="s">
        <v>88</v>
      </c>
      <c r="AA5" s="18" t="s">
        <v>89</v>
      </c>
      <c r="AB5" s="18" t="s">
        <v>90</v>
      </c>
      <c r="AC5" s="18" t="s">
        <v>91</v>
      </c>
      <c r="AD5" s="18" t="s">
        <v>92</v>
      </c>
      <c r="AE5" s="18" t="s">
        <v>93</v>
      </c>
      <c r="AF5" s="18" t="s">
        <v>94</v>
      </c>
      <c r="AG5" s="18" t="s">
        <v>95</v>
      </c>
      <c r="AH5" s="18" t="s">
        <v>96</v>
      </c>
      <c r="AI5" s="18" t="s">
        <v>31</v>
      </c>
      <c r="AJ5" s="18" t="s">
        <v>87</v>
      </c>
      <c r="AK5" s="18" t="s">
        <v>88</v>
      </c>
      <c r="AL5" s="18" t="s">
        <v>89</v>
      </c>
      <c r="AM5" s="18" t="s">
        <v>90</v>
      </c>
      <c r="AN5" s="18" t="s">
        <v>91</v>
      </c>
      <c r="AO5" s="18" t="s">
        <v>92</v>
      </c>
      <c r="AP5" s="18" t="s">
        <v>93</v>
      </c>
      <c r="AQ5" s="18" t="s">
        <v>94</v>
      </c>
      <c r="AR5" s="18" t="s">
        <v>95</v>
      </c>
      <c r="AS5" s="18" t="s">
        <v>96</v>
      </c>
      <c r="AT5" s="18" t="s">
        <v>97</v>
      </c>
      <c r="AU5" s="18" t="s">
        <v>87</v>
      </c>
      <c r="AV5" s="18" t="s">
        <v>88</v>
      </c>
      <c r="AW5" s="18" t="s">
        <v>89</v>
      </c>
      <c r="AX5" s="18" t="s">
        <v>90</v>
      </c>
      <c r="AY5" s="18" t="s">
        <v>91</v>
      </c>
      <c r="AZ5" s="18" t="s">
        <v>92</v>
      </c>
      <c r="BA5" s="18" t="s">
        <v>93</v>
      </c>
      <c r="BB5" s="18" t="s">
        <v>94</v>
      </c>
      <c r="BC5" s="18" t="s">
        <v>95</v>
      </c>
      <c r="BD5" s="18" t="s">
        <v>96</v>
      </c>
      <c r="BE5" s="18" t="s">
        <v>97</v>
      </c>
      <c r="BF5" s="18" t="s">
        <v>87</v>
      </c>
      <c r="BG5" s="18" t="s">
        <v>88</v>
      </c>
      <c r="BH5" s="18" t="s">
        <v>89</v>
      </c>
      <c r="BI5" s="18" t="s">
        <v>90</v>
      </c>
      <c r="BJ5" s="18" t="s">
        <v>91</v>
      </c>
      <c r="BK5" s="18" t="s">
        <v>92</v>
      </c>
      <c r="BL5" s="18" t="s">
        <v>93</v>
      </c>
      <c r="BM5" s="18" t="s">
        <v>94</v>
      </c>
      <c r="BN5" s="18" t="s">
        <v>95</v>
      </c>
      <c r="BO5" s="18" t="s">
        <v>96</v>
      </c>
      <c r="BP5" s="18" t="s">
        <v>97</v>
      </c>
      <c r="BQ5" s="18" t="s">
        <v>87</v>
      </c>
      <c r="BR5" s="18" t="s">
        <v>88</v>
      </c>
      <c r="BS5" s="18" t="s">
        <v>89</v>
      </c>
      <c r="BT5" s="18" t="s">
        <v>90</v>
      </c>
      <c r="BU5" s="18" t="s">
        <v>91</v>
      </c>
      <c r="BV5" s="18" t="s">
        <v>92</v>
      </c>
      <c r="BW5" s="18" t="s">
        <v>93</v>
      </c>
      <c r="BX5" s="18" t="s">
        <v>94</v>
      </c>
      <c r="BY5" s="18" t="s">
        <v>95</v>
      </c>
      <c r="BZ5" s="18" t="s">
        <v>96</v>
      </c>
      <c r="CA5" s="18" t="s">
        <v>97</v>
      </c>
      <c r="CB5" s="18" t="s">
        <v>87</v>
      </c>
      <c r="CC5" s="18" t="s">
        <v>88</v>
      </c>
      <c r="CD5" s="18" t="s">
        <v>89</v>
      </c>
      <c r="CE5" s="18" t="s">
        <v>90</v>
      </c>
      <c r="CF5" s="18" t="s">
        <v>91</v>
      </c>
      <c r="CG5" s="18" t="s">
        <v>92</v>
      </c>
      <c r="CH5" s="18" t="s">
        <v>93</v>
      </c>
      <c r="CI5" s="18" t="s">
        <v>94</v>
      </c>
      <c r="CJ5" s="18" t="s">
        <v>95</v>
      </c>
      <c r="CK5" s="18" t="s">
        <v>96</v>
      </c>
      <c r="CL5" s="18" t="s">
        <v>97</v>
      </c>
      <c r="CM5" s="18" t="s">
        <v>87</v>
      </c>
      <c r="CN5" s="18" t="s">
        <v>88</v>
      </c>
      <c r="CO5" s="18" t="s">
        <v>89</v>
      </c>
      <c r="CP5" s="18" t="s">
        <v>90</v>
      </c>
      <c r="CQ5" s="18" t="s">
        <v>91</v>
      </c>
      <c r="CR5" s="18" t="s">
        <v>92</v>
      </c>
      <c r="CS5" s="18" t="s">
        <v>93</v>
      </c>
      <c r="CT5" s="18" t="s">
        <v>94</v>
      </c>
      <c r="CU5" s="18" t="s">
        <v>95</v>
      </c>
      <c r="CV5" s="18" t="s">
        <v>96</v>
      </c>
      <c r="CW5" s="18" t="s">
        <v>97</v>
      </c>
      <c r="CX5" s="18" t="s">
        <v>87</v>
      </c>
      <c r="CY5" s="18" t="s">
        <v>88</v>
      </c>
      <c r="CZ5" s="18" t="s">
        <v>89</v>
      </c>
      <c r="DA5" s="18" t="s">
        <v>90</v>
      </c>
      <c r="DB5" s="18" t="s">
        <v>91</v>
      </c>
      <c r="DC5" s="18" t="s">
        <v>92</v>
      </c>
      <c r="DD5" s="18" t="s">
        <v>93</v>
      </c>
      <c r="DE5" s="18" t="s">
        <v>94</v>
      </c>
      <c r="DF5" s="18" t="s">
        <v>95</v>
      </c>
      <c r="DG5" s="18" t="s">
        <v>96</v>
      </c>
      <c r="DH5" s="18" t="s">
        <v>97</v>
      </c>
      <c r="DI5" s="18" t="s">
        <v>87</v>
      </c>
      <c r="DJ5" s="18" t="s">
        <v>88</v>
      </c>
      <c r="DK5" s="18" t="s">
        <v>89</v>
      </c>
      <c r="DL5" s="18" t="s">
        <v>90</v>
      </c>
      <c r="DM5" s="18" t="s">
        <v>91</v>
      </c>
      <c r="DN5" s="18" t="s">
        <v>92</v>
      </c>
      <c r="DO5" s="18" t="s">
        <v>93</v>
      </c>
      <c r="DP5" s="18" t="s">
        <v>94</v>
      </c>
      <c r="DQ5" s="18" t="s">
        <v>95</v>
      </c>
      <c r="DR5" s="18" t="s">
        <v>96</v>
      </c>
      <c r="DS5" s="18" t="s">
        <v>97</v>
      </c>
      <c r="DT5" s="18" t="s">
        <v>87</v>
      </c>
      <c r="DU5" s="18" t="s">
        <v>88</v>
      </c>
      <c r="DV5" s="18" t="s">
        <v>89</v>
      </c>
      <c r="DW5" s="18" t="s">
        <v>90</v>
      </c>
      <c r="DX5" s="18" t="s">
        <v>91</v>
      </c>
      <c r="DY5" s="18" t="s">
        <v>92</v>
      </c>
      <c r="DZ5" s="18" t="s">
        <v>93</v>
      </c>
      <c r="EA5" s="18" t="s">
        <v>94</v>
      </c>
      <c r="EB5" s="18" t="s">
        <v>95</v>
      </c>
      <c r="EC5" s="18" t="s">
        <v>96</v>
      </c>
      <c r="ED5" s="18" t="s">
        <v>97</v>
      </c>
      <c r="EE5" s="18" t="s">
        <v>87</v>
      </c>
      <c r="EF5" s="18" t="s">
        <v>88</v>
      </c>
      <c r="EG5" s="18" t="s">
        <v>89</v>
      </c>
      <c r="EH5" s="18" t="s">
        <v>90</v>
      </c>
      <c r="EI5" s="18" t="s">
        <v>91</v>
      </c>
      <c r="EJ5" s="18" t="s">
        <v>92</v>
      </c>
      <c r="EK5" s="18" t="s">
        <v>93</v>
      </c>
      <c r="EL5" s="18" t="s">
        <v>94</v>
      </c>
      <c r="EM5" s="18" t="s">
        <v>95</v>
      </c>
      <c r="EN5" s="18" t="s">
        <v>96</v>
      </c>
      <c r="EO5" s="18" t="s">
        <v>97</v>
      </c>
    </row>
    <row r="6" spans="1:145" s="22" customFormat="1" x14ac:dyDescent="0.15">
      <c r="A6" s="14" t="s">
        <v>98</v>
      </c>
      <c r="B6" s="19">
        <f>B7</f>
        <v>2021</v>
      </c>
      <c r="C6" s="19">
        <f t="shared" ref="C6:X6" si="3">C7</f>
        <v>322075</v>
      </c>
      <c r="D6" s="19">
        <f t="shared" si="3"/>
        <v>47</v>
      </c>
      <c r="E6" s="19">
        <f t="shared" si="3"/>
        <v>17</v>
      </c>
      <c r="F6" s="19">
        <f t="shared" si="3"/>
        <v>4</v>
      </c>
      <c r="G6" s="19">
        <f t="shared" si="3"/>
        <v>0</v>
      </c>
      <c r="H6" s="19" t="str">
        <f t="shared" si="3"/>
        <v>島根県　江津市</v>
      </c>
      <c r="I6" s="19" t="str">
        <f t="shared" si="3"/>
        <v>法非適用</v>
      </c>
      <c r="J6" s="19" t="str">
        <f t="shared" si="3"/>
        <v>下水道事業</v>
      </c>
      <c r="K6" s="19" t="str">
        <f t="shared" si="3"/>
        <v>特定環境保全公共下水道</v>
      </c>
      <c r="L6" s="19" t="str">
        <f t="shared" si="3"/>
        <v>D2</v>
      </c>
      <c r="M6" s="19" t="str">
        <f t="shared" si="3"/>
        <v>非設置</v>
      </c>
      <c r="N6" s="20" t="str">
        <f t="shared" si="3"/>
        <v>-</v>
      </c>
      <c r="O6" s="20" t="str">
        <f t="shared" si="3"/>
        <v>該当数値なし</v>
      </c>
      <c r="P6" s="20">
        <f t="shared" si="3"/>
        <v>3.02</v>
      </c>
      <c r="Q6" s="20">
        <f t="shared" si="3"/>
        <v>115.65</v>
      </c>
      <c r="R6" s="20">
        <f t="shared" si="3"/>
        <v>3744</v>
      </c>
      <c r="S6" s="20">
        <f t="shared" si="3"/>
        <v>22493</v>
      </c>
      <c r="T6" s="20">
        <f t="shared" si="3"/>
        <v>268.24</v>
      </c>
      <c r="U6" s="20">
        <f t="shared" si="3"/>
        <v>83.85</v>
      </c>
      <c r="V6" s="20">
        <f t="shared" si="3"/>
        <v>674</v>
      </c>
      <c r="W6" s="20">
        <f t="shared" si="3"/>
        <v>0.31</v>
      </c>
      <c r="X6" s="20">
        <f t="shared" si="3"/>
        <v>2174.19</v>
      </c>
      <c r="Y6" s="21">
        <f>IF(Y7="",NA(),Y7)</f>
        <v>103.97</v>
      </c>
      <c r="Z6" s="21">
        <f t="shared" ref="Z6:AH6" si="4">IF(Z7="",NA(),Z7)</f>
        <v>108.21</v>
      </c>
      <c r="AA6" s="21">
        <f t="shared" si="4"/>
        <v>104.67</v>
      </c>
      <c r="AB6" s="21">
        <f t="shared" si="4"/>
        <v>96.31</v>
      </c>
      <c r="AC6" s="21">
        <f t="shared" si="4"/>
        <v>100</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0">
        <f>IF(BF7="",NA(),BF7)</f>
        <v>0</v>
      </c>
      <c r="BG6" s="20">
        <f t="shared" ref="BG6:BO6" si="7">IF(BG7="",NA(),BG7)</f>
        <v>0</v>
      </c>
      <c r="BH6" s="20">
        <f t="shared" si="7"/>
        <v>0</v>
      </c>
      <c r="BI6" s="20">
        <f t="shared" si="7"/>
        <v>0</v>
      </c>
      <c r="BJ6" s="20">
        <f t="shared" si="7"/>
        <v>0</v>
      </c>
      <c r="BK6" s="21">
        <f t="shared" si="7"/>
        <v>1223.96</v>
      </c>
      <c r="BL6" s="21">
        <f t="shared" si="7"/>
        <v>1269.1500000000001</v>
      </c>
      <c r="BM6" s="21">
        <f t="shared" si="7"/>
        <v>1087.96</v>
      </c>
      <c r="BN6" s="21">
        <f t="shared" si="7"/>
        <v>1258.43</v>
      </c>
      <c r="BO6" s="21">
        <f t="shared" si="7"/>
        <v>1163.75</v>
      </c>
      <c r="BP6" s="20" t="str">
        <f>IF(BP7="","",IF(BP7="-","【-】","【"&amp;SUBSTITUTE(TEXT(BP7,"#,##0.00"),"-","△")&amp;"】"))</f>
        <v>【1,201.79】</v>
      </c>
      <c r="BQ6" s="21">
        <f>IF(BQ7="",NA(),BQ7)</f>
        <v>45.68</v>
      </c>
      <c r="BR6" s="21">
        <f t="shared" ref="BR6:BZ6" si="8">IF(BR7="",NA(),BR7)</f>
        <v>41.55</v>
      </c>
      <c r="BS6" s="21">
        <f t="shared" si="8"/>
        <v>40.229999999999997</v>
      </c>
      <c r="BT6" s="21">
        <f t="shared" si="8"/>
        <v>43.9</v>
      </c>
      <c r="BU6" s="21">
        <f t="shared" si="8"/>
        <v>61.02</v>
      </c>
      <c r="BV6" s="21">
        <f t="shared" si="8"/>
        <v>61.54</v>
      </c>
      <c r="BW6" s="21">
        <f t="shared" si="8"/>
        <v>63.97</v>
      </c>
      <c r="BX6" s="21">
        <f t="shared" si="8"/>
        <v>59.67</v>
      </c>
      <c r="BY6" s="21">
        <f t="shared" si="8"/>
        <v>73.36</v>
      </c>
      <c r="BZ6" s="21">
        <f t="shared" si="8"/>
        <v>72.599999999999994</v>
      </c>
      <c r="CA6" s="20" t="str">
        <f>IF(CA7="","",IF(CA7="-","【-】","【"&amp;SUBSTITUTE(TEXT(CA7,"#,##0.00"),"-","△")&amp;"】"))</f>
        <v>【75.31】</v>
      </c>
      <c r="CB6" s="21">
        <f>IF(CB7="",NA(),CB7)</f>
        <v>432.83</v>
      </c>
      <c r="CC6" s="21">
        <f t="shared" ref="CC6:CK6" si="9">IF(CC7="",NA(),CC7)</f>
        <v>479.59</v>
      </c>
      <c r="CD6" s="21">
        <f t="shared" si="9"/>
        <v>540.59</v>
      </c>
      <c r="CE6" s="21">
        <f t="shared" si="9"/>
        <v>503.94</v>
      </c>
      <c r="CF6" s="21">
        <f t="shared" si="9"/>
        <v>363.29</v>
      </c>
      <c r="CG6" s="21">
        <f t="shared" si="9"/>
        <v>267.86</v>
      </c>
      <c r="CH6" s="21">
        <f t="shared" si="9"/>
        <v>256.82</v>
      </c>
      <c r="CI6" s="21">
        <f t="shared" si="9"/>
        <v>270.60000000000002</v>
      </c>
      <c r="CJ6" s="21">
        <f t="shared" si="9"/>
        <v>224.88</v>
      </c>
      <c r="CK6" s="21">
        <f t="shared" si="9"/>
        <v>228.64</v>
      </c>
      <c r="CL6" s="20" t="str">
        <f>IF(CL7="","",IF(CL7="-","【-】","【"&amp;SUBSTITUTE(TEXT(CL7,"#,##0.00"),"-","△")&amp;"】"))</f>
        <v>【216.39】</v>
      </c>
      <c r="CM6" s="21">
        <f>IF(CM7="",NA(),CM7)</f>
        <v>21.07</v>
      </c>
      <c r="CN6" s="21">
        <f t="shared" ref="CN6:CV6" si="10">IF(CN7="",NA(),CN7)</f>
        <v>21.07</v>
      </c>
      <c r="CO6" s="21">
        <f t="shared" si="10"/>
        <v>20.93</v>
      </c>
      <c r="CP6" s="21">
        <f t="shared" si="10"/>
        <v>20.67</v>
      </c>
      <c r="CQ6" s="21">
        <f t="shared" si="10"/>
        <v>20.27</v>
      </c>
      <c r="CR6" s="21">
        <f t="shared" si="10"/>
        <v>37.08</v>
      </c>
      <c r="CS6" s="21">
        <f t="shared" si="10"/>
        <v>37.46</v>
      </c>
      <c r="CT6" s="21">
        <f t="shared" si="10"/>
        <v>37.65</v>
      </c>
      <c r="CU6" s="21">
        <f t="shared" si="10"/>
        <v>42.4</v>
      </c>
      <c r="CV6" s="21">
        <f t="shared" si="10"/>
        <v>42.28</v>
      </c>
      <c r="CW6" s="20" t="str">
        <f>IF(CW7="","",IF(CW7="-","【-】","【"&amp;SUBSTITUTE(TEXT(CW7,"#,##0.00"),"-","△")&amp;"】"))</f>
        <v>【42.57】</v>
      </c>
      <c r="CX6" s="21">
        <f>IF(CX7="",NA(),CX7)</f>
        <v>70.430000000000007</v>
      </c>
      <c r="CY6" s="21">
        <f t="shared" ref="CY6:DG6" si="11">IF(CY7="",NA(),CY7)</f>
        <v>70.52</v>
      </c>
      <c r="CZ6" s="21">
        <f t="shared" si="11"/>
        <v>71.819999999999993</v>
      </c>
      <c r="DA6" s="21">
        <f t="shared" si="11"/>
        <v>75.95</v>
      </c>
      <c r="DB6" s="21">
        <f t="shared" si="11"/>
        <v>77</v>
      </c>
      <c r="DC6" s="21">
        <f t="shared" si="11"/>
        <v>67.22</v>
      </c>
      <c r="DD6" s="21">
        <f t="shared" si="11"/>
        <v>67.459999999999994</v>
      </c>
      <c r="DE6" s="21">
        <f t="shared" si="11"/>
        <v>67.37</v>
      </c>
      <c r="DF6" s="21">
        <f t="shared" si="11"/>
        <v>84.19</v>
      </c>
      <c r="DG6" s="21">
        <f t="shared" si="11"/>
        <v>84.34</v>
      </c>
      <c r="DH6" s="20" t="str">
        <f>IF(DH7="","",IF(DH7="-","【-】","【"&amp;SUBSTITUTE(TEXT(DH7,"#,##0.00"),"-","△")&amp;"】"))</f>
        <v>【85.24】</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0.13</v>
      </c>
      <c r="EK6" s="21">
        <f t="shared" si="14"/>
        <v>0.09</v>
      </c>
      <c r="EL6" s="21">
        <f t="shared" si="14"/>
        <v>0.06</v>
      </c>
      <c r="EM6" s="21">
        <f t="shared" si="14"/>
        <v>0.39</v>
      </c>
      <c r="EN6" s="21">
        <f t="shared" si="14"/>
        <v>0.1</v>
      </c>
      <c r="EO6" s="20" t="str">
        <f>IF(EO7="","",IF(EO7="-","【-】","【"&amp;SUBSTITUTE(TEXT(EO7,"#,##0.00"),"-","△")&amp;"】"))</f>
        <v>【0.15】</v>
      </c>
    </row>
    <row r="7" spans="1:145" s="22" customFormat="1" x14ac:dyDescent="0.15">
      <c r="A7" s="14"/>
      <c r="B7" s="23">
        <v>2021</v>
      </c>
      <c r="C7" s="23">
        <v>322075</v>
      </c>
      <c r="D7" s="23">
        <v>47</v>
      </c>
      <c r="E7" s="23">
        <v>17</v>
      </c>
      <c r="F7" s="23">
        <v>4</v>
      </c>
      <c r="G7" s="23">
        <v>0</v>
      </c>
      <c r="H7" s="23" t="s">
        <v>99</v>
      </c>
      <c r="I7" s="23" t="s">
        <v>100</v>
      </c>
      <c r="J7" s="23" t="s">
        <v>101</v>
      </c>
      <c r="K7" s="23" t="s">
        <v>102</v>
      </c>
      <c r="L7" s="23" t="s">
        <v>103</v>
      </c>
      <c r="M7" s="23" t="s">
        <v>104</v>
      </c>
      <c r="N7" s="24" t="s">
        <v>105</v>
      </c>
      <c r="O7" s="24" t="s">
        <v>106</v>
      </c>
      <c r="P7" s="24">
        <v>3.02</v>
      </c>
      <c r="Q7" s="24">
        <v>115.65</v>
      </c>
      <c r="R7" s="24">
        <v>3744</v>
      </c>
      <c r="S7" s="24">
        <v>22493</v>
      </c>
      <c r="T7" s="24">
        <v>268.24</v>
      </c>
      <c r="U7" s="24">
        <v>83.85</v>
      </c>
      <c r="V7" s="24">
        <v>674</v>
      </c>
      <c r="W7" s="24">
        <v>0.31</v>
      </c>
      <c r="X7" s="24">
        <v>2174.19</v>
      </c>
      <c r="Y7" s="24">
        <v>103.97</v>
      </c>
      <c r="Z7" s="24">
        <v>108.21</v>
      </c>
      <c r="AA7" s="24">
        <v>104.67</v>
      </c>
      <c r="AB7" s="24">
        <v>96.31</v>
      </c>
      <c r="AC7" s="24">
        <v>100</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0</v>
      </c>
      <c r="BG7" s="24">
        <v>0</v>
      </c>
      <c r="BH7" s="24">
        <v>0</v>
      </c>
      <c r="BI7" s="24">
        <v>0</v>
      </c>
      <c r="BJ7" s="24">
        <v>0</v>
      </c>
      <c r="BK7" s="24">
        <v>1223.96</v>
      </c>
      <c r="BL7" s="24">
        <v>1269.1500000000001</v>
      </c>
      <c r="BM7" s="24">
        <v>1087.96</v>
      </c>
      <c r="BN7" s="24">
        <v>1258.43</v>
      </c>
      <c r="BO7" s="24">
        <v>1163.75</v>
      </c>
      <c r="BP7" s="24">
        <v>1201.79</v>
      </c>
      <c r="BQ7" s="24">
        <v>45.68</v>
      </c>
      <c r="BR7" s="24">
        <v>41.55</v>
      </c>
      <c r="BS7" s="24">
        <v>40.229999999999997</v>
      </c>
      <c r="BT7" s="24">
        <v>43.9</v>
      </c>
      <c r="BU7" s="24">
        <v>61.02</v>
      </c>
      <c r="BV7" s="24">
        <v>61.54</v>
      </c>
      <c r="BW7" s="24">
        <v>63.97</v>
      </c>
      <c r="BX7" s="24">
        <v>59.67</v>
      </c>
      <c r="BY7" s="24">
        <v>73.36</v>
      </c>
      <c r="BZ7" s="24">
        <v>72.599999999999994</v>
      </c>
      <c r="CA7" s="24">
        <v>75.31</v>
      </c>
      <c r="CB7" s="24">
        <v>432.83</v>
      </c>
      <c r="CC7" s="24">
        <v>479.59</v>
      </c>
      <c r="CD7" s="24">
        <v>540.59</v>
      </c>
      <c r="CE7" s="24">
        <v>503.94</v>
      </c>
      <c r="CF7" s="24">
        <v>363.29</v>
      </c>
      <c r="CG7" s="24">
        <v>267.86</v>
      </c>
      <c r="CH7" s="24">
        <v>256.82</v>
      </c>
      <c r="CI7" s="24">
        <v>270.60000000000002</v>
      </c>
      <c r="CJ7" s="24">
        <v>224.88</v>
      </c>
      <c r="CK7" s="24">
        <v>228.64</v>
      </c>
      <c r="CL7" s="24">
        <v>216.39</v>
      </c>
      <c r="CM7" s="24">
        <v>21.07</v>
      </c>
      <c r="CN7" s="24">
        <v>21.07</v>
      </c>
      <c r="CO7" s="24">
        <v>20.93</v>
      </c>
      <c r="CP7" s="24">
        <v>20.67</v>
      </c>
      <c r="CQ7" s="24">
        <v>20.27</v>
      </c>
      <c r="CR7" s="24">
        <v>37.08</v>
      </c>
      <c r="CS7" s="24">
        <v>37.46</v>
      </c>
      <c r="CT7" s="24">
        <v>37.65</v>
      </c>
      <c r="CU7" s="24">
        <v>42.4</v>
      </c>
      <c r="CV7" s="24">
        <v>42.28</v>
      </c>
      <c r="CW7" s="24">
        <v>42.57</v>
      </c>
      <c r="CX7" s="24">
        <v>70.430000000000007</v>
      </c>
      <c r="CY7" s="24">
        <v>70.52</v>
      </c>
      <c r="CZ7" s="24">
        <v>71.819999999999993</v>
      </c>
      <c r="DA7" s="24">
        <v>75.95</v>
      </c>
      <c r="DB7" s="24">
        <v>77</v>
      </c>
      <c r="DC7" s="24">
        <v>67.22</v>
      </c>
      <c r="DD7" s="24">
        <v>67.459999999999994</v>
      </c>
      <c r="DE7" s="24">
        <v>67.37</v>
      </c>
      <c r="DF7" s="24">
        <v>84.19</v>
      </c>
      <c r="DG7" s="24">
        <v>84.34</v>
      </c>
      <c r="DH7" s="24">
        <v>85.24</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0.13</v>
      </c>
      <c r="EK7" s="24">
        <v>0.09</v>
      </c>
      <c r="EL7" s="24">
        <v>0.06</v>
      </c>
      <c r="EM7" s="24">
        <v>0.39</v>
      </c>
      <c r="EN7" s="24">
        <v>0.1</v>
      </c>
      <c r="EO7" s="24">
        <v>0.15</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107</v>
      </c>
      <c r="C9" s="26" t="s">
        <v>108</v>
      </c>
      <c r="D9" s="26" t="s">
        <v>109</v>
      </c>
      <c r="E9" s="26" t="s">
        <v>110</v>
      </c>
      <c r="F9" s="26" t="s">
        <v>111</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49</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5" x14ac:dyDescent="0.15">
      <c r="B11">
        <v>4</v>
      </c>
      <c r="C11">
        <v>3</v>
      </c>
      <c r="D11">
        <v>2</v>
      </c>
      <c r="E11">
        <v>1</v>
      </c>
      <c r="F11">
        <v>0</v>
      </c>
      <c r="G11" t="s">
        <v>112</v>
      </c>
    </row>
    <row r="12" spans="1:145" x14ac:dyDescent="0.15">
      <c r="B12">
        <v>1</v>
      </c>
      <c r="C12">
        <v>1</v>
      </c>
      <c r="D12">
        <v>1</v>
      </c>
      <c r="E12">
        <v>2</v>
      </c>
      <c r="F12">
        <v>3</v>
      </c>
      <c r="G12" t="s">
        <v>113</v>
      </c>
    </row>
    <row r="13" spans="1:145" x14ac:dyDescent="0.15">
      <c r="B13" t="s">
        <v>114</v>
      </c>
      <c r="C13" t="s">
        <v>115</v>
      </c>
      <c r="D13" t="s">
        <v>116</v>
      </c>
      <c r="E13" t="s">
        <v>116</v>
      </c>
      <c r="F13" t="s">
        <v>116</v>
      </c>
      <c r="G13" t="s">
        <v>117</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Administrator</cp:lastModifiedBy>
  <dcterms:created xsi:type="dcterms:W3CDTF">2022-12-01T01:52:18Z</dcterms:created>
  <dcterms:modified xsi:type="dcterms:W3CDTF">2023-02-17T06:07:12Z</dcterms:modified>
  <cp:category/>
</cp:coreProperties>
</file>