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u-files018\市職員\上下水道部\下水道課\管理\公営企業関連\4.経営比較分析\230116経営比較分析表（R03決算）\2.提出分\"/>
    </mc:Choice>
  </mc:AlternateContent>
  <workbookProtection workbookAlgorithmName="SHA-512" workbookHashValue="cHv7zQDLiz3BY3EfK3XAoWh4L7RE1jRhWAs+TK56von40GU5R7KR5NQGZbfh2xTLzEF7BwTZWRkE/CURyH4RPQ==" workbookSaltValue="Hc4ZbOnyalkBSrk08kSr4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P8" i="4"/>
  <c r="I8" i="4"/>
</calcChain>
</file>

<file path=xl/sharedStrings.xml><?xml version="1.0" encoding="utf-8"?>
<sst xmlns="http://schemas.openxmlformats.org/spreadsheetml/2006/main" count="247" uniqueCount="120">
  <si>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</si>
  <si>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</si>
  <si>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</si>
  <si>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</si>
  <si>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</si>
  <si>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</si>
  <si>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</si>
  <si>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</si>
  <si>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</si>
  <si>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</si>
  <si>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</si>
  <si>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</si>
  <si>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</si>
  <si>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</si>
  <si>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</si>
  <si>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</si>
  <si>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</si>
  <si>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</si>
  <si>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</si>
  <si>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</si>
  <si>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</si>
  <si>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</si>
  <si>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</si>
  <si>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</si>
  <si>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</si>
  <si>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</si>
  <si>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</si>
  <si>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</si>
  <si>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</si>
  <si>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</si>
  <si>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</si>
  <si>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</si>
  <si>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</si>
  <si>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</si>
  <si>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</si>
  <si>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</si>
  <si>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</si>
  <si>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</si>
  <si>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</si>
  <si>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</si>
  <si>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</si>
  <si>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</si>
  <si>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</si>
  <si>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</si>
  <si>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</si>
  <si>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</si>
  <si>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</si>
  <si>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</si>
  <si>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</si>
  <si>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</si>
  <si>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</si>
  <si>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</si>
  <si>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</si>
  <si>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</si>
  <si>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</si>
  <si>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</si>
  <si>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</si>
  <si>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</si>
  <si>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</si>
  <si>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</si>
  <si>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</si>
  <si>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</si>
  <si>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</si>
  <si>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</si>
  <si>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</si>
  <si>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</si>
  <si>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</si>
  <si>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</si>
  <si>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</si>
  <si>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</si>
  <si>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</si>
  <si>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</si>
  <si>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</si>
  <si>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</si>
  <si>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</si>
  <si>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</si>
  <si>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</si>
  <si>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</si>
  <si>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</si>
  <si>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</si>
  <si>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</si>
  <si>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</si>
  <si>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</si>
  <si>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</si>
  <si>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</si>
  <si>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</si>
  <si>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</si>
  <si>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</si>
  <si>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</si>
  <si>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</si>
  <si>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</si>
  <si>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</si>
  <si>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</si>
  <si>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</si>
  <si>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</si>
  <si>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</si>
  <si>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</si>
  <si>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</si>
  <si>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</si>
  <si>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</si>
  <si>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</si>
  <si>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</si>
  <si>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</si>
  <si>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</si>
  <si>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</si>
  <si>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</si>
  <si>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</si>
  <si>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</si>
  <si>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</si>
  <si>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</si>
  <si>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</si>
  <si>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</si>
  <si>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</si>
  <si>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</si>
  <si>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</si>
  <si>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</si>
  <si>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</si>
  <si>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・法定耐用年数が近付いている浄化槽もあり、今後は改修計画の検討をしていく必要がある。
・浄化槽ブロワの故障が年々増加しており、修繕費が増加傾向にあるため、対応策の検討が必要である。</t>
  </si>
  <si>
    <t>・将来的に有収水量の大幅な増加が見込めないため、維持管理費の節減や料金体系の見直しにより、経営の健全化を図っていく必要がある。</t>
  </si>
  <si>
    <t>・収益的収支比率が減少傾向となっており、経費回収率の低さから見て分かるように、使用料収入で汚水処理費用が賄えていない状況にある。
・経費回収率が全国平均を上回っているのは、既に整備が完了しているためである。
・予算に占める企業債償還の割合が大きく、自主財源のみでは経営が成り立たず、一般会計からの繰入金に頼らざるをえない状況にある。このため、令和３年度に使用料改定を行った。
・事業完了しており、企業債残高は減少傾向にある。
・節水意識の向上ならびに人口の減少による影響から、使用料収入は減少傾向にある。
・施設利用率が全国平均を下回っているのは、浄化槽区域において少子高齢化が急速に進展しているためである。なお、R03平均値は異常値であるため、考慮する必要はない。</t>
    <rPh sb="9" eb="11">
      <t>ゲンショウ</t>
    </rPh>
    <rPh sb="171" eb="173">
      <t>レイワ</t>
    </rPh>
    <rPh sb="174" eb="176">
      <t>ネンド</t>
    </rPh>
    <rPh sb="177" eb="182">
      <t>シヨウリョウカイテイ</t>
    </rPh>
    <rPh sb="183" eb="184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</si>
</sst>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55-4BA9-80CC-1F0C33D64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750072"/>
        <c:axId val="359243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55-4BA9-80CC-1F0C33D64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750072"/>
        <c:axId val="359243736"/>
      </c:lineChart>
      <c:dateAx>
        <c:axId val="358750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9243736"/>
        <c:crosses val="autoZero"/>
        <c:auto val="1"/>
        <c:lblOffset val="100"/>
        <c:baseTimeUnit val="years"/>
      </c:dateAx>
      <c:valAx>
        <c:axId val="359243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750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43.75</c:v>
                </c:pt>
                <c:pt idx="1">
                  <c:v>42.97</c:v>
                </c:pt>
                <c:pt idx="2">
                  <c:v>40.630000000000003</c:v>
                </c:pt>
                <c:pt idx="3">
                  <c:v>42.19</c:v>
                </c:pt>
                <c:pt idx="4">
                  <c:v>41.41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9-410A-9A83-C62757246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832272"/>
        <c:axId val="35983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51.71</c:v>
                </c:pt>
                <c:pt idx="1">
                  <c:v>50.56</c:v>
                </c:pt>
                <c:pt idx="2">
                  <c:v>47.35</c:v>
                </c:pt>
                <c:pt idx="3">
                  <c:v>46.36</c:v>
                </c:pt>
                <c:pt idx="4">
                  <c:v>228.91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09-410A-9A83-C62757246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832272"/>
        <c:axId val="359836192"/>
      </c:lineChart>
      <c:dateAx>
        <c:axId val="3598322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9836192"/>
        <c:crosses val="autoZero"/>
        <c:auto val="1"/>
        <c:lblOffset val="100"/>
        <c:baseTimeUnit val="years"/>
      </c:dateAx>
      <c:valAx>
        <c:axId val="35983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983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96.3</c:v>
                </c:pt>
                <c:pt idx="1">
                  <c:v>96.56</c:v>
                </c:pt>
                <c:pt idx="2">
                  <c:v>97.12</c:v>
                </c:pt>
                <c:pt idx="3">
                  <c:v>96.71</c:v>
                </c:pt>
                <c:pt idx="4">
                  <c:v>96.71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49-42BC-A2D3-372E73F47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474248"/>
        <c:axId val="359476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82.91</c:v>
                </c:pt>
                <c:pt idx="1">
                  <c:v>83.85</c:v>
                </c:pt>
                <c:pt idx="2">
                  <c:v>81.209999999999994</c:v>
                </c:pt>
                <c:pt idx="3">
                  <c:v>83.08</c:v>
                </c:pt>
                <c:pt idx="4">
                  <c:v>82.61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49-42BC-A2D3-372E73F47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74248"/>
        <c:axId val="359476600"/>
      </c:lineChart>
      <c:dateAx>
        <c:axId val="359474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9476600"/>
        <c:crosses val="autoZero"/>
        <c:auto val="1"/>
        <c:lblOffset val="100"/>
        <c:baseTimeUnit val="years"/>
      </c:dateAx>
      <c:valAx>
        <c:axId val="359476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9474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85.05</c:v>
                </c:pt>
                <c:pt idx="1">
                  <c:v>83.97</c:v>
                </c:pt>
                <c:pt idx="2">
                  <c:v>84.11</c:v>
                </c:pt>
                <c:pt idx="3">
                  <c:v>83.39</c:v>
                </c:pt>
                <c:pt idx="4">
                  <c:v>83.89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3-44FD-98C7-F7FCC5816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260112"/>
        <c:axId val="35926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33-44FD-98C7-F7FCC5816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260112"/>
        <c:axId val="359260496"/>
      </c:lineChart>
      <c:dateAx>
        <c:axId val="35926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9260496"/>
        <c:crosses val="autoZero"/>
        <c:auto val="1"/>
        <c:lblOffset val="100"/>
        <c:baseTimeUnit val="years"/>
      </c:dateAx>
      <c:valAx>
        <c:axId val="35926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926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97-49FD-AD44-4AE58233B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404440"/>
        <c:axId val="359404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97-49FD-AD44-4AE58233B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04440"/>
        <c:axId val="359404824"/>
      </c:lineChart>
      <c:dateAx>
        <c:axId val="3594044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9404824"/>
        <c:crosses val="autoZero"/>
        <c:auto val="1"/>
        <c:lblOffset val="100"/>
        <c:baseTimeUnit val="years"/>
      </c:dateAx>
      <c:valAx>
        <c:axId val="359404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9404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98-41EE-9644-DD059196D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473072"/>
        <c:axId val="359473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98-41EE-9644-DD059196D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73072"/>
        <c:axId val="359473464"/>
      </c:lineChart>
      <c:dateAx>
        <c:axId val="35947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9473464"/>
        <c:crosses val="autoZero"/>
        <c:auto val="1"/>
        <c:lblOffset val="100"/>
        <c:baseTimeUnit val="years"/>
      </c:dateAx>
      <c:valAx>
        <c:axId val="359473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947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6-4A77-B2FF-E7776F8F2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475032"/>
        <c:axId val="359475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D6-4A77-B2FF-E7776F8F2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75032"/>
        <c:axId val="359475816"/>
      </c:lineChart>
      <c:dateAx>
        <c:axId val="359475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9475816"/>
        <c:crosses val="autoZero"/>
        <c:auto val="1"/>
        <c:lblOffset val="100"/>
        <c:baseTimeUnit val="years"/>
      </c:dateAx>
      <c:valAx>
        <c:axId val="359475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9475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D3-464D-8384-53230D06D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835016"/>
        <c:axId val="35983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D3-464D-8384-53230D06D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835016"/>
        <c:axId val="359834624"/>
      </c:lineChart>
      <c:dateAx>
        <c:axId val="359835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9834624"/>
        <c:crosses val="autoZero"/>
        <c:auto val="1"/>
        <c:lblOffset val="100"/>
        <c:baseTimeUnit val="years"/>
      </c:dateAx>
      <c:valAx>
        <c:axId val="35983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9835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748.78</c:v>
                </c:pt>
                <c:pt idx="1">
                  <c:v>656.86</c:v>
                </c:pt>
                <c:pt idx="2">
                  <c:v>508.5</c:v>
                </c:pt>
                <c:pt idx="3">
                  <c:v>359.52</c:v>
                </c:pt>
                <c:pt idx="4">
                  <c:v>222.34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F8-403F-8FB6-89764339F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838936"/>
        <c:axId val="35983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888.8</c:v>
                </c:pt>
                <c:pt idx="1">
                  <c:v>855.65</c:v>
                </c:pt>
                <c:pt idx="2">
                  <c:v>862.99</c:v>
                </c:pt>
                <c:pt idx="3">
                  <c:v>782.91</c:v>
                </c:pt>
                <c:pt idx="4">
                  <c:v>783.21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F8-403F-8FB6-89764339F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838936"/>
        <c:axId val="359835408"/>
      </c:lineChart>
      <c:dateAx>
        <c:axId val="359838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9835408"/>
        <c:crosses val="autoZero"/>
        <c:auto val="1"/>
        <c:lblOffset val="100"/>
        <c:baseTimeUnit val="years"/>
      </c:dateAx>
      <c:valAx>
        <c:axId val="35983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9838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64.010000000000005</c:v>
                </c:pt>
                <c:pt idx="1">
                  <c:v>63.56</c:v>
                </c:pt>
                <c:pt idx="2">
                  <c:v>58.99</c:v>
                </c:pt>
                <c:pt idx="3">
                  <c:v>76.8</c:v>
                </c:pt>
                <c:pt idx="4">
                  <c:v>72.09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D-4440-B783-749950895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839328"/>
        <c:axId val="359832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52.55</c:v>
                </c:pt>
                <c:pt idx="1">
                  <c:v>52.23</c:v>
                </c:pt>
                <c:pt idx="2">
                  <c:v>50.06</c:v>
                </c:pt>
                <c:pt idx="3">
                  <c:v>49.38</c:v>
                </c:pt>
                <c:pt idx="4">
                  <c:v>48.53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D-4440-B783-749950895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839328"/>
        <c:axId val="359832664"/>
      </c:lineChart>
      <c:dateAx>
        <c:axId val="359839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9832664"/>
        <c:crosses val="autoZero"/>
        <c:auto val="1"/>
        <c:lblOffset val="100"/>
        <c:baseTimeUnit val="years"/>
      </c:dateAx>
      <c:valAx>
        <c:axId val="359832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983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291.81</c:v>
                </c:pt>
                <c:pt idx="1">
                  <c:v>293.20999999999998</c:v>
                </c:pt>
                <c:pt idx="2">
                  <c:v>325.22000000000003</c:v>
                </c:pt>
                <c:pt idx="3">
                  <c:v>291.33999999999997</c:v>
                </c:pt>
                <c:pt idx="4">
                  <c:v>296.86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A7-4EE5-82E2-699E98A26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835800"/>
        <c:axId val="35983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292.45</c:v>
                </c:pt>
                <c:pt idx="1">
                  <c:v>294.05</c:v>
                </c:pt>
                <c:pt idx="2">
                  <c:v>309.22000000000003</c:v>
                </c:pt>
                <c:pt idx="3">
                  <c:v>316.97000000000003</c:v>
                </c:pt>
                <c:pt idx="4">
                  <c:v>326.17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A7-4EE5-82E2-699E98A26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835800"/>
        <c:axId val="359833056"/>
      </c:lineChart>
      <c:dateAx>
        <c:axId val="3598358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9833056"/>
        <c:crosses val="autoZero"/>
        <c:auto val="1"/>
        <c:lblOffset val="100"/>
        <c:baseTimeUnit val="years"/>
      </c:dateAx>
      <c:valAx>
        <c:axId val="35983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9835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O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島根県　安来市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個別排水処理</v>
      </c>
      <c r="Q8" s="35"/>
      <c r="R8" s="35"/>
      <c r="S8" s="35"/>
      <c r="T8" s="35"/>
      <c r="U8" s="35"/>
      <c r="V8" s="35"/>
      <c r="W8" s="35" t="str">
        <f>データ!L6</f>
        <v>L2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37116</v>
      </c>
      <c r="AM8" s="37"/>
      <c r="AN8" s="37"/>
      <c r="AO8" s="37"/>
      <c r="AP8" s="37"/>
      <c r="AQ8" s="37"/>
      <c r="AR8" s="37"/>
      <c r="AS8" s="37"/>
      <c r="AT8" s="38">
        <f>データ!T6</f>
        <v>420.93</v>
      </c>
      <c r="AU8" s="38"/>
      <c r="AV8" s="38"/>
      <c r="AW8" s="38"/>
      <c r="AX8" s="38"/>
      <c r="AY8" s="38"/>
      <c r="AZ8" s="38"/>
      <c r="BA8" s="38"/>
      <c r="BB8" s="38">
        <f>データ!U6</f>
        <v>88.18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0.66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3858</v>
      </c>
      <c r="AE10" s="37"/>
      <c r="AF10" s="37"/>
      <c r="AG10" s="37"/>
      <c r="AH10" s="37"/>
      <c r="AI10" s="37"/>
      <c r="AJ10" s="37"/>
      <c r="AK10" s="2"/>
      <c r="AL10" s="37">
        <f>データ!V6</f>
        <v>243</v>
      </c>
      <c r="AM10" s="37"/>
      <c r="AN10" s="37"/>
      <c r="AO10" s="37"/>
      <c r="AP10" s="37"/>
      <c r="AQ10" s="37"/>
      <c r="AR10" s="37"/>
      <c r="AS10" s="37"/>
      <c r="AT10" s="38">
        <f>データ!W6</f>
        <v>0.03</v>
      </c>
      <c r="AU10" s="38"/>
      <c r="AV10" s="38"/>
      <c r="AW10" s="38"/>
      <c r="AX10" s="38"/>
      <c r="AY10" s="38"/>
      <c r="AZ10" s="38"/>
      <c r="BA10" s="38"/>
      <c r="BB10" s="38">
        <f>データ!X6</f>
        <v>8100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119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【765.05】</v>
      </c>
      <c r="I86" s="12" t="str">
        <f>データ!CA6</f>
        <v>【48.97】</v>
      </c>
      <c r="J86" s="12" t="str">
        <f>データ!CL6</f>
        <v>【328.76】</v>
      </c>
      <c r="K86" s="12" t="str">
        <f>データ!CW6</f>
        <v>【224.12】</v>
      </c>
      <c r="L86" s="12" t="str">
        <f>データ!DH6</f>
        <v>【81.92】</v>
      </c>
      <c r="M86" s="12" t="s">
        <v>45</v>
      </c>
      <c r="N86" s="12" t="s">
        <v>44</v>
      </c>
      <c r="O86" s="12" t="str">
        <f>データ!EO6</f>
        <v>【-】</v>
      </c>
    </row>
  </sheetData>
  <sheetProtection algorithmName="SHA-512" hashValue="g6rUv7Ut6DfbuVyFl3hKKxOOv/hJKl6o3M+C72URVxmjDEDIRbpgPJXTzD2abhFthnXpBEpF7aEj6y5nnnVRrg==" saltValue="c7sbmcQIxQPWmJDkCIPDz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322067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島根県　安来市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0.66</v>
      </c>
      <c r="Q6" s="20">
        <f t="shared" si="3"/>
        <v>100</v>
      </c>
      <c r="R6" s="20">
        <f t="shared" si="3"/>
        <v>3858</v>
      </c>
      <c r="S6" s="20">
        <f t="shared" si="3"/>
        <v>37116</v>
      </c>
      <c r="T6" s="20">
        <f t="shared" si="3"/>
        <v>420.93</v>
      </c>
      <c r="U6" s="20">
        <f t="shared" si="3"/>
        <v>88.18</v>
      </c>
      <c r="V6" s="20">
        <f t="shared" si="3"/>
        <v>243</v>
      </c>
      <c r="W6" s="20">
        <f t="shared" si="3"/>
        <v>0.03</v>
      </c>
      <c r="X6" s="20">
        <f t="shared" si="3"/>
        <v>8100</v>
      </c>
      <c r="Y6" s="21">
        <f>IF(Y7="",NA(),Y7)</f>
        <v>85.05</v>
      </c>
      <c r="Z6" s="21">
        <f t="shared" ref="Z6:AH6" si="4">IF(Z7="",NA(),Z7)</f>
        <v>83.97</v>
      </c>
      <c r="AA6" s="21">
        <f t="shared" si="4"/>
        <v>84.11</v>
      </c>
      <c r="AB6" s="21">
        <f t="shared" si="4"/>
        <v>83.39</v>
      </c>
      <c r="AC6" s="21">
        <f t="shared" si="4"/>
        <v>83.89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748.78</v>
      </c>
      <c r="BG6" s="21">
        <f t="shared" ref="BG6:BO6" si="7">IF(BG7="",NA(),BG7)</f>
        <v>656.86</v>
      </c>
      <c r="BH6" s="21">
        <f t="shared" si="7"/>
        <v>508.5</v>
      </c>
      <c r="BI6" s="21">
        <f t="shared" si="7"/>
        <v>359.52</v>
      </c>
      <c r="BJ6" s="21">
        <f t="shared" si="7"/>
        <v>222.34</v>
      </c>
      <c r="BK6" s="21">
        <f t="shared" si="7"/>
        <v>888.8</v>
      </c>
      <c r="BL6" s="21">
        <f t="shared" si="7"/>
        <v>855.65</v>
      </c>
      <c r="BM6" s="21">
        <f t="shared" si="7"/>
        <v>862.99</v>
      </c>
      <c r="BN6" s="21">
        <f t="shared" si="7"/>
        <v>782.91</v>
      </c>
      <c r="BO6" s="21">
        <f t="shared" si="7"/>
        <v>783.21</v>
      </c>
      <c r="BP6" s="20" t="str">
        <f>IF(BP7="","",IF(BP7="-","【-】","【"&amp;SUBSTITUTE(TEXT(BP7,"#,##0.00"),"-","△")&amp;"】"))</f>
        <v>【765.05】</v>
      </c>
      <c r="BQ6" s="21">
        <f>IF(BQ7="",NA(),BQ7)</f>
        <v>64.010000000000005</v>
      </c>
      <c r="BR6" s="21">
        <f t="shared" ref="BR6:BZ6" si="8">IF(BR7="",NA(),BR7)</f>
        <v>63.56</v>
      </c>
      <c r="BS6" s="21">
        <f t="shared" si="8"/>
        <v>58.99</v>
      </c>
      <c r="BT6" s="21">
        <f t="shared" si="8"/>
        <v>76.8</v>
      </c>
      <c r="BU6" s="21">
        <f t="shared" si="8"/>
        <v>72.09</v>
      </c>
      <c r="BV6" s="21">
        <f t="shared" si="8"/>
        <v>52.55</v>
      </c>
      <c r="BW6" s="21">
        <f t="shared" si="8"/>
        <v>52.23</v>
      </c>
      <c r="BX6" s="21">
        <f t="shared" si="8"/>
        <v>50.06</v>
      </c>
      <c r="BY6" s="21">
        <f t="shared" si="8"/>
        <v>49.38</v>
      </c>
      <c r="BZ6" s="21">
        <f t="shared" si="8"/>
        <v>48.53</v>
      </c>
      <c r="CA6" s="20" t="str">
        <f>IF(CA7="","",IF(CA7="-","【-】","【"&amp;SUBSTITUTE(TEXT(CA7,"#,##0.00"),"-","△")&amp;"】"))</f>
        <v>【48.97】</v>
      </c>
      <c r="CB6" s="21">
        <f>IF(CB7="",NA(),CB7)</f>
        <v>291.81</v>
      </c>
      <c r="CC6" s="21">
        <f t="shared" ref="CC6:CK6" si="9">IF(CC7="",NA(),CC7)</f>
        <v>293.20999999999998</v>
      </c>
      <c r="CD6" s="21">
        <f t="shared" si="9"/>
        <v>325.22000000000003</v>
      </c>
      <c r="CE6" s="21">
        <f t="shared" si="9"/>
        <v>291.33999999999997</v>
      </c>
      <c r="CF6" s="21">
        <f t="shared" si="9"/>
        <v>296.86</v>
      </c>
      <c r="CG6" s="21">
        <f t="shared" si="9"/>
        <v>292.45</v>
      </c>
      <c r="CH6" s="21">
        <f t="shared" si="9"/>
        <v>294.05</v>
      </c>
      <c r="CI6" s="21">
        <f t="shared" si="9"/>
        <v>309.22000000000003</v>
      </c>
      <c r="CJ6" s="21">
        <f t="shared" si="9"/>
        <v>316.97000000000003</v>
      </c>
      <c r="CK6" s="21">
        <f t="shared" si="9"/>
        <v>326.17</v>
      </c>
      <c r="CL6" s="20" t="str">
        <f>IF(CL7="","",IF(CL7="-","【-】","【"&amp;SUBSTITUTE(TEXT(CL7,"#,##0.00"),"-","△")&amp;"】"))</f>
        <v>【328.76】</v>
      </c>
      <c r="CM6" s="21">
        <f>IF(CM7="",NA(),CM7)</f>
        <v>43.75</v>
      </c>
      <c r="CN6" s="21">
        <f t="shared" ref="CN6:CV6" si="10">IF(CN7="",NA(),CN7)</f>
        <v>42.97</v>
      </c>
      <c r="CO6" s="21">
        <f t="shared" si="10"/>
        <v>40.630000000000003</v>
      </c>
      <c r="CP6" s="21">
        <f t="shared" si="10"/>
        <v>42.19</v>
      </c>
      <c r="CQ6" s="21">
        <f t="shared" si="10"/>
        <v>41.41</v>
      </c>
      <c r="CR6" s="21">
        <f t="shared" si="10"/>
        <v>51.71</v>
      </c>
      <c r="CS6" s="21">
        <f t="shared" si="10"/>
        <v>50.56</v>
      </c>
      <c r="CT6" s="21">
        <f t="shared" si="10"/>
        <v>47.35</v>
      </c>
      <c r="CU6" s="21">
        <f t="shared" si="10"/>
        <v>46.36</v>
      </c>
      <c r="CV6" s="21">
        <f t="shared" si="10"/>
        <v>228.91</v>
      </c>
      <c r="CW6" s="20" t="str">
        <f>IF(CW7="","",IF(CW7="-","【-】","【"&amp;SUBSTITUTE(TEXT(CW7,"#,##0.00"),"-","△")&amp;"】"))</f>
        <v>【224.12】</v>
      </c>
      <c r="CX6" s="21">
        <f>IF(CX7="",NA(),CX7)</f>
        <v>96.3</v>
      </c>
      <c r="CY6" s="21">
        <f t="shared" ref="CY6:DG6" si="11">IF(CY7="",NA(),CY7)</f>
        <v>96.56</v>
      </c>
      <c r="CZ6" s="21">
        <f t="shared" si="11"/>
        <v>97.12</v>
      </c>
      <c r="DA6" s="21">
        <f t="shared" si="11"/>
        <v>96.71</v>
      </c>
      <c r="DB6" s="21">
        <f t="shared" si="11"/>
        <v>96.71</v>
      </c>
      <c r="DC6" s="21">
        <f t="shared" si="11"/>
        <v>82.91</v>
      </c>
      <c r="DD6" s="21">
        <f t="shared" si="11"/>
        <v>83.85</v>
      </c>
      <c r="DE6" s="21">
        <f t="shared" si="11"/>
        <v>81.209999999999994</v>
      </c>
      <c r="DF6" s="21">
        <f t="shared" si="11"/>
        <v>83.08</v>
      </c>
      <c r="DG6" s="21">
        <f t="shared" si="11"/>
        <v>82.61</v>
      </c>
      <c r="DH6" s="20" t="str">
        <f>IF(DH7="","",IF(DH7="-","【-】","【"&amp;SUBSTITUTE(TEXT(DH7,"#,##0.00"),"-","△")&amp;"】"))</f>
        <v>【81.92】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322067</v>
      </c>
      <c r="D7" s="23">
        <v>47</v>
      </c>
      <c r="E7" s="23">
        <v>18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0.66</v>
      </c>
      <c r="Q7" s="24">
        <v>100</v>
      </c>
      <c r="R7" s="24">
        <v>3858</v>
      </c>
      <c r="S7" s="24">
        <v>37116</v>
      </c>
      <c r="T7" s="24">
        <v>420.93</v>
      </c>
      <c r="U7" s="24">
        <v>88.18</v>
      </c>
      <c r="V7" s="24">
        <v>243</v>
      </c>
      <c r="W7" s="24">
        <v>0.03</v>
      </c>
      <c r="X7" s="24">
        <v>8100</v>
      </c>
      <c r="Y7" s="24">
        <v>85.05</v>
      </c>
      <c r="Z7" s="24">
        <v>83.97</v>
      </c>
      <c r="AA7" s="24">
        <v>84.11</v>
      </c>
      <c r="AB7" s="24">
        <v>83.39</v>
      </c>
      <c r="AC7" s="24">
        <v>83.89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748.78</v>
      </c>
      <c r="BG7" s="24">
        <v>656.86</v>
      </c>
      <c r="BH7" s="24">
        <v>508.5</v>
      </c>
      <c r="BI7" s="24">
        <v>359.52</v>
      </c>
      <c r="BJ7" s="24">
        <v>222.34</v>
      </c>
      <c r="BK7" s="24">
        <v>888.8</v>
      </c>
      <c r="BL7" s="24">
        <v>855.65</v>
      </c>
      <c r="BM7" s="24">
        <v>862.99</v>
      </c>
      <c r="BN7" s="24">
        <v>782.91</v>
      </c>
      <c r="BO7" s="24">
        <v>783.21</v>
      </c>
      <c r="BP7" s="24">
        <v>765.05</v>
      </c>
      <c r="BQ7" s="24">
        <v>64.010000000000005</v>
      </c>
      <c r="BR7" s="24">
        <v>63.56</v>
      </c>
      <c r="BS7" s="24">
        <v>58.99</v>
      </c>
      <c r="BT7" s="24">
        <v>76.8</v>
      </c>
      <c r="BU7" s="24">
        <v>72.09</v>
      </c>
      <c r="BV7" s="24">
        <v>52.55</v>
      </c>
      <c r="BW7" s="24">
        <v>52.23</v>
      </c>
      <c r="BX7" s="24">
        <v>50.06</v>
      </c>
      <c r="BY7" s="24">
        <v>49.38</v>
      </c>
      <c r="BZ7" s="24">
        <v>48.53</v>
      </c>
      <c r="CA7" s="24">
        <v>48.97</v>
      </c>
      <c r="CB7" s="24">
        <v>291.81</v>
      </c>
      <c r="CC7" s="24">
        <v>293.20999999999998</v>
      </c>
      <c r="CD7" s="24">
        <v>325.22000000000003</v>
      </c>
      <c r="CE7" s="24">
        <v>291.33999999999997</v>
      </c>
      <c r="CF7" s="24">
        <v>296.86</v>
      </c>
      <c r="CG7" s="24">
        <v>292.45</v>
      </c>
      <c r="CH7" s="24">
        <v>294.05</v>
      </c>
      <c r="CI7" s="24">
        <v>309.22000000000003</v>
      </c>
      <c r="CJ7" s="24">
        <v>316.97000000000003</v>
      </c>
      <c r="CK7" s="24">
        <v>326.17</v>
      </c>
      <c r="CL7" s="24">
        <v>328.76</v>
      </c>
      <c r="CM7" s="24">
        <v>43.75</v>
      </c>
      <c r="CN7" s="24">
        <v>42.97</v>
      </c>
      <c r="CO7" s="24">
        <v>40.630000000000003</v>
      </c>
      <c r="CP7" s="24">
        <v>42.19</v>
      </c>
      <c r="CQ7" s="24">
        <v>41.41</v>
      </c>
      <c r="CR7" s="24">
        <v>51.71</v>
      </c>
      <c r="CS7" s="24">
        <v>50.56</v>
      </c>
      <c r="CT7" s="24">
        <v>47.35</v>
      </c>
      <c r="CU7" s="24">
        <v>46.36</v>
      </c>
      <c r="CV7" s="24">
        <v>228.91</v>
      </c>
      <c r="CW7" s="24">
        <v>224.12</v>
      </c>
      <c r="CX7" s="24">
        <v>96.3</v>
      </c>
      <c r="CY7" s="24">
        <v>96.56</v>
      </c>
      <c r="CZ7" s="24">
        <v>97.12</v>
      </c>
      <c r="DA7" s="24">
        <v>96.71</v>
      </c>
      <c r="DB7" s="24">
        <v>96.71</v>
      </c>
      <c r="DC7" s="24">
        <v>82.91</v>
      </c>
      <c r="DD7" s="24">
        <v>83.85</v>
      </c>
      <c r="DE7" s="24">
        <v>81.209999999999994</v>
      </c>
      <c r="DF7" s="24">
        <v>83.08</v>
      </c>
      <c r="DG7" s="24">
        <v>82.61</v>
      </c>
      <c r="DH7" s="24">
        <v>81.92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ys00666</cp:lastModifiedBy>
  <dcterms:created xsi:type="dcterms:W3CDTF">2022-12-01T02:10:33Z</dcterms:created>
  <dcterms:modified xsi:type="dcterms:W3CDTF">2023-02-07T02:01:53Z</dcterms:modified>
  <cp:category/>
</cp:coreProperties>
</file>