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上下水道部\下水道課\管理\公営企業関連\4.経営比較分析\230116経営比較分析表（R03決算）\2.提出分\"/>
    </mc:Choice>
  </mc:AlternateContent>
  <workbookProtection workbookAlgorithmName="SHA-512" workbookHashValue="B4gYMDTBZ+Ymkvk05MLz+9MGi2w0RpUOwCXldo2qb6gzfbBXRYlkXDLRoXteK6HfjG7wsnJ7Nnoz88ynDT83ew==" workbookSaltValue="UutrmOHv3jMqCe41cZh/c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<sst xmlns="http://schemas.openxmlformats.org/spreadsheetml/2006/main" count="236" uniqueCount="119">
  <si>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</si>
  <si>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</si>
  <si>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</si>
  <si>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</si>
  <si>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</si>
  <si>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</si>
  <si>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</si>
  <si>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</si>
  <si>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</si>
  <si>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</si>
  <si>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</si>
  <si>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</si>
  <si>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</si>
  <si>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</si>
  <si>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</si>
  <si>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</si>
  <si>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</si>
  <si>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</si>
  <si>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</si>
  <si>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</si>
  <si>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</si>
  <si>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</si>
  <si>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</si>
  <si>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</si>
  <si>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</si>
  <si>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</si>
  <si>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</si>
  <si>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</si>
  <si>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</si>
  <si>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</si>
  <si>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</si>
  <si>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</si>
  <si>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</si>
  <si>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</si>
  <si>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</si>
  <si>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</si>
  <si>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</si>
  <si>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</si>
  <si>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</si>
  <si>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</si>
  <si>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</si>
  <si>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</si>
  <si>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</si>
  <si>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</si>
  <si>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</si>
  <si>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</si>
  <si>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</si>
  <si>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</si>
  <si>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</si>
  <si>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</si>
  <si>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</si>
  <si>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</si>
  <si>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</si>
  <si>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</si>
  <si>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</si>
  <si>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</si>
  <si>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</si>
  <si>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</si>
  <si>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</si>
  <si>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</si>
  <si>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</si>
  <si>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</si>
  <si>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</si>
  <si>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</si>
  <si>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</si>
  <si>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</si>
  <si>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</si>
  <si>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</si>
  <si>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</si>
  <si>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</si>
  <si>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</si>
  <si>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</si>
  <si>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</si>
  <si>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</si>
  <si>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</si>
  <si>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</si>
  <si>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</si>
  <si>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</si>
  <si>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</si>
  <si>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</si>
  <si>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</si>
  <si>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</si>
  <si>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</si>
  <si>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</si>
  <si>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</si>
  <si>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</si>
  <si>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</si>
  <si>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</si>
  <si>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</si>
  <si>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</si>
  <si>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</si>
  <si>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</si>
  <si>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</si>
  <si>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</si>
  <si>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</si>
  <si>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</si>
  <si>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</si>
  <si>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</si>
  <si>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</si>
  <si>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</si>
  <si>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</si>
  <si>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</si>
  <si>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</si>
  <si>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</si>
  <si>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</si>
  <si>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</si>
  <si>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</si>
  <si>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</si>
  <si>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</si>
  <si>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</si>
  <si>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</si>
  <si>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</si>
  <si>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</si>
  <si>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</si>
  <si>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</si>
  <si>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</si>
  <si>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・現在のところ、管渠の破損等の状況には至っていない。
・管渠について、古いものでは布設から30年を経過しているが、まだ耐用年数を迎えておらず（管渠の標準耐用年数は50年）、また管渠調査にて損傷が確認されていないため、管渠更新は行っていない。ただし、今後は長寿命化へ向けての取組を行っていく必要がある。</t>
    <rPh sb="1" eb="3">
      <t>ゲンザイ</t>
    </rPh>
    <phoneticPr fontId="4"/>
  </si>
  <si>
    <t>・収益的収支比率は概ね減少傾向であり、経費回収率から見て分かるように、使用料収入で汚水処理費用が賄えていない状況にある。
・経費回収率が全国平均を上回っているのは、既に整備が完了しているためである。
・予算に占める企業債償還の割合が大きく、自主財源のみでは経営が成り立たず、一般会計からの繰入金に頼らざるをえない状況にある。このため、令和３年度に使用料改定を行った。
・事業完了しており、企業債残高は減少傾向にある。
・処理施設の老朽化に伴う修繕費の増加や、汚泥処理量の増加に伴う維持管理費の増加により、水洗化率は上昇しているものの、汚水処理費用を充分に賄える状況にはない。
・水洗化率は上昇傾向であるものの、節水意識の向上ならびに人口の減少による影響から使用料収入は減少傾向にある。
・施設利用率が全国平均を下回っているのは、一部施設において過疎化の進展により接続率が伸び悩んでいるためである。
・令和７年度以降に、処理施設統合の計画を策定する予定である。</t>
    <rPh sb="9" eb="10">
      <t>オオム</t>
    </rPh>
    <rPh sb="11" eb="13">
      <t>ゲンショウ</t>
    </rPh>
    <rPh sb="167" eb="169">
      <t>レイワ</t>
    </rPh>
    <rPh sb="170" eb="172">
      <t>ネンド</t>
    </rPh>
    <rPh sb="173" eb="176">
      <t>シヨウリョウ</t>
    </rPh>
    <rPh sb="176" eb="178">
      <t>カイテイ</t>
    </rPh>
    <rPh sb="179" eb="180">
      <t>オコナ</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</si>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</sst>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0C-4D86-80F9-F6A4E4FA7FBB}"/>
            </c:ext>
          </c:extLst>
        </c:ser>
        <c:dLbls>
          <c:showLegendKey val="0"/>
          <c:showVal val="0"/>
          <c:showCatName val="0"/>
          <c:showSerName val="0"/>
          <c:showPercent val="0"/>
          <c:showBubbleSize val="0"/>
        </c:dLbls>
        <c:gapWidth val="150"/>
        <c:axId val="358947384"/>
        <c:axId val="35894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ED0C-4D86-80F9-F6A4E4FA7FBB}"/>
            </c:ext>
          </c:extLst>
        </c:ser>
        <c:dLbls>
          <c:showLegendKey val="0"/>
          <c:showVal val="0"/>
          <c:showCatName val="0"/>
          <c:showSerName val="0"/>
          <c:showPercent val="0"/>
          <c:showBubbleSize val="0"/>
        </c:dLbls>
        <c:marker val="1"/>
        <c:smooth val="0"/>
        <c:axId val="358947384"/>
        <c:axId val="358947768"/>
      </c:lineChart>
      <c:dateAx>
        <c:axId val="358947384"/>
        <c:scaling>
          <c:orientation val="minMax"/>
        </c:scaling>
        <c:delete val="1"/>
        <c:axPos val="b"/>
        <c:numFmt formatCode="&quot;H&quot;yy" sourceLinked="1"/>
        <c:majorTickMark val="none"/>
        <c:minorTickMark val="none"/>
        <c:tickLblPos val="none"/>
        <c:crossAx val="358947768"/>
        <c:crosses val="autoZero"/>
        <c:auto val="1"/>
        <c:lblOffset val="100"/>
        <c:baseTimeUnit val="years"/>
      </c:dateAx>
      <c:valAx>
        <c:axId val="35894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42.47</c:v>
                </c:pt>
                <c:pt idx="1">
                  <c:v>42.16</c:v>
                </c:pt>
                <c:pt idx="2">
                  <c:v>41.52</c:v>
                </c:pt>
                <c:pt idx="3">
                  <c:v>42.5</c:v>
                </c:pt>
                <c:pt idx="4">
                  <c:v>41.38</c:v>
                </c:pt>
              </c:numCache>
            </c:numRef>
          </c:val>
          <c:extLst xmlns:c16r2="http://schemas.microsoft.com/office/drawing/2015/06/chart">
            <c:ext xmlns:c16="http://schemas.microsoft.com/office/drawing/2014/chart" uri="{C3380CC4-5D6E-409C-BE32-E72D297353CC}">
              <c16:uniqueId val="{00000000-7130-4BFB-BB4C-CF8C8C2D9D9F}"/>
            </c:ext>
          </c:extLst>
        </c:ser>
        <c:dLbls>
          <c:showLegendKey val="0"/>
          <c:showVal val="0"/>
          <c:showCatName val="0"/>
          <c:showSerName val="0"/>
          <c:showPercent val="0"/>
          <c:showBubbleSize val="0"/>
        </c:dLbls>
        <c:gapWidth val="150"/>
        <c:axId val="359647512"/>
        <c:axId val="3596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7130-4BFB-BB4C-CF8C8C2D9D9F}"/>
            </c:ext>
          </c:extLst>
        </c:ser>
        <c:dLbls>
          <c:showLegendKey val="0"/>
          <c:showVal val="0"/>
          <c:showCatName val="0"/>
          <c:showSerName val="0"/>
          <c:showPercent val="0"/>
          <c:showBubbleSize val="0"/>
        </c:dLbls>
        <c:marker val="1"/>
        <c:smooth val="0"/>
        <c:axId val="359647512"/>
        <c:axId val="359647904"/>
      </c:lineChart>
      <c:dateAx>
        <c:axId val="359647512"/>
        <c:scaling>
          <c:orientation val="minMax"/>
        </c:scaling>
        <c:delete val="1"/>
        <c:axPos val="b"/>
        <c:numFmt formatCode="&quot;H&quot;yy" sourceLinked="1"/>
        <c:majorTickMark val="none"/>
        <c:minorTickMark val="none"/>
        <c:tickLblPos val="none"/>
        <c:crossAx val="359647904"/>
        <c:crosses val="autoZero"/>
        <c:auto val="1"/>
        <c:lblOffset val="100"/>
        <c:baseTimeUnit val="years"/>
      </c:dateAx>
      <c:valAx>
        <c:axId val="3596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4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87.93</c:v>
                </c:pt>
                <c:pt idx="1">
                  <c:v>88.28</c:v>
                </c:pt>
                <c:pt idx="2">
                  <c:v>88.95</c:v>
                </c:pt>
                <c:pt idx="3">
                  <c:v>89.81</c:v>
                </c:pt>
                <c:pt idx="4">
                  <c:v>90.47</c:v>
                </c:pt>
              </c:numCache>
            </c:numRef>
          </c:val>
          <c:extLst xmlns:c16r2="http://schemas.microsoft.com/office/drawing/2015/06/chart">
            <c:ext xmlns:c16="http://schemas.microsoft.com/office/drawing/2014/chart" uri="{C3380CC4-5D6E-409C-BE32-E72D297353CC}">
              <c16:uniqueId val="{00000000-AD7F-45B3-AB20-3B3674D52593}"/>
            </c:ext>
          </c:extLst>
        </c:ser>
        <c:dLbls>
          <c:showLegendKey val="0"/>
          <c:showVal val="0"/>
          <c:showCatName val="0"/>
          <c:showSerName val="0"/>
          <c:showPercent val="0"/>
          <c:showBubbleSize val="0"/>
        </c:dLbls>
        <c:gapWidth val="150"/>
        <c:axId val="359649472"/>
        <c:axId val="3596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AD7F-45B3-AB20-3B3674D52593}"/>
            </c:ext>
          </c:extLst>
        </c:ser>
        <c:dLbls>
          <c:showLegendKey val="0"/>
          <c:showVal val="0"/>
          <c:showCatName val="0"/>
          <c:showSerName val="0"/>
          <c:showPercent val="0"/>
          <c:showBubbleSize val="0"/>
        </c:dLbls>
        <c:marker val="1"/>
        <c:smooth val="0"/>
        <c:axId val="359649472"/>
        <c:axId val="359644376"/>
      </c:lineChart>
      <c:dateAx>
        <c:axId val="359649472"/>
        <c:scaling>
          <c:orientation val="minMax"/>
        </c:scaling>
        <c:delete val="1"/>
        <c:axPos val="b"/>
        <c:numFmt formatCode="&quot;H&quot;yy" sourceLinked="1"/>
        <c:majorTickMark val="none"/>
        <c:minorTickMark val="none"/>
        <c:tickLblPos val="none"/>
        <c:crossAx val="359644376"/>
        <c:crosses val="autoZero"/>
        <c:auto val="1"/>
        <c:lblOffset val="100"/>
        <c:baseTimeUnit val="years"/>
      </c:dateAx>
      <c:valAx>
        <c:axId val="35964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77.739999999999995</c:v>
                </c:pt>
                <c:pt idx="1">
                  <c:v>77.790000000000006</c:v>
                </c:pt>
                <c:pt idx="2">
                  <c:v>76.739999999999995</c:v>
                </c:pt>
                <c:pt idx="3">
                  <c:v>77.44</c:v>
                </c:pt>
                <c:pt idx="4">
                  <c:v>76.540000000000006</c:v>
                </c:pt>
              </c:numCache>
            </c:numRef>
          </c:val>
          <c:extLst xmlns:c16r2="http://schemas.microsoft.com/office/drawing/2015/06/chart">
            <c:ext xmlns:c16="http://schemas.microsoft.com/office/drawing/2014/chart" uri="{C3380CC4-5D6E-409C-BE32-E72D297353CC}">
              <c16:uniqueId val="{00000000-A2DD-4490-B24B-5617411D4ADD}"/>
            </c:ext>
          </c:extLst>
        </c:ser>
        <c:dLbls>
          <c:showLegendKey val="0"/>
          <c:showVal val="0"/>
          <c:showCatName val="0"/>
          <c:showSerName val="0"/>
          <c:showPercent val="0"/>
          <c:showBubbleSize val="0"/>
        </c:dLbls>
        <c:gapWidth val="150"/>
        <c:axId val="359446352"/>
        <c:axId val="35980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DD-4490-B24B-5617411D4ADD}"/>
            </c:ext>
          </c:extLst>
        </c:ser>
        <c:dLbls>
          <c:showLegendKey val="0"/>
          <c:showVal val="0"/>
          <c:showCatName val="0"/>
          <c:showSerName val="0"/>
          <c:showPercent val="0"/>
          <c:showBubbleSize val="0"/>
        </c:dLbls>
        <c:marker val="1"/>
        <c:smooth val="0"/>
        <c:axId val="359446352"/>
        <c:axId val="359800472"/>
      </c:lineChart>
      <c:dateAx>
        <c:axId val="359446352"/>
        <c:scaling>
          <c:orientation val="minMax"/>
        </c:scaling>
        <c:delete val="1"/>
        <c:axPos val="b"/>
        <c:numFmt formatCode="&quot;H&quot;yy" sourceLinked="1"/>
        <c:majorTickMark val="none"/>
        <c:minorTickMark val="none"/>
        <c:tickLblPos val="none"/>
        <c:crossAx val="359800472"/>
        <c:crosses val="autoZero"/>
        <c:auto val="1"/>
        <c:lblOffset val="100"/>
        <c:baseTimeUnit val="years"/>
      </c:dateAx>
      <c:valAx>
        <c:axId val="3598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C7-4480-A421-DEB3630F462C}"/>
            </c:ext>
          </c:extLst>
        </c:ser>
        <c:dLbls>
          <c:showLegendKey val="0"/>
          <c:showVal val="0"/>
          <c:showCatName val="0"/>
          <c:showSerName val="0"/>
          <c:showPercent val="0"/>
          <c:showBubbleSize val="0"/>
        </c:dLbls>
        <c:gapWidth val="150"/>
        <c:axId val="359915696"/>
        <c:axId val="3599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7-4480-A421-DEB3630F462C}"/>
            </c:ext>
          </c:extLst>
        </c:ser>
        <c:dLbls>
          <c:showLegendKey val="0"/>
          <c:showVal val="0"/>
          <c:showCatName val="0"/>
          <c:showSerName val="0"/>
          <c:showPercent val="0"/>
          <c:showBubbleSize val="0"/>
        </c:dLbls>
        <c:marker val="1"/>
        <c:smooth val="0"/>
        <c:axId val="359915696"/>
        <c:axId val="359916080"/>
      </c:lineChart>
      <c:dateAx>
        <c:axId val="359915696"/>
        <c:scaling>
          <c:orientation val="minMax"/>
        </c:scaling>
        <c:delete val="1"/>
        <c:axPos val="b"/>
        <c:numFmt formatCode="&quot;H&quot;yy" sourceLinked="1"/>
        <c:majorTickMark val="none"/>
        <c:minorTickMark val="none"/>
        <c:tickLblPos val="none"/>
        <c:crossAx val="359916080"/>
        <c:crosses val="autoZero"/>
        <c:auto val="1"/>
        <c:lblOffset val="100"/>
        <c:baseTimeUnit val="years"/>
      </c:dateAx>
      <c:valAx>
        <c:axId val="3599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F3-4891-BCD6-1B105927952E}"/>
            </c:ext>
          </c:extLst>
        </c:ser>
        <c:dLbls>
          <c:showLegendKey val="0"/>
          <c:showVal val="0"/>
          <c:showCatName val="0"/>
          <c:showSerName val="0"/>
          <c:showPercent val="0"/>
          <c:showBubbleSize val="0"/>
        </c:dLbls>
        <c:gapWidth val="150"/>
        <c:axId val="359977488"/>
        <c:axId val="35997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F3-4891-BCD6-1B105927952E}"/>
            </c:ext>
          </c:extLst>
        </c:ser>
        <c:dLbls>
          <c:showLegendKey val="0"/>
          <c:showVal val="0"/>
          <c:showCatName val="0"/>
          <c:showSerName val="0"/>
          <c:showPercent val="0"/>
          <c:showBubbleSize val="0"/>
        </c:dLbls>
        <c:marker val="1"/>
        <c:smooth val="0"/>
        <c:axId val="359977488"/>
        <c:axId val="359974352"/>
      </c:lineChart>
      <c:dateAx>
        <c:axId val="359977488"/>
        <c:scaling>
          <c:orientation val="minMax"/>
        </c:scaling>
        <c:delete val="1"/>
        <c:axPos val="b"/>
        <c:numFmt formatCode="&quot;H&quot;yy" sourceLinked="1"/>
        <c:majorTickMark val="none"/>
        <c:minorTickMark val="none"/>
        <c:tickLblPos val="none"/>
        <c:crossAx val="359974352"/>
        <c:crosses val="autoZero"/>
        <c:auto val="1"/>
        <c:lblOffset val="100"/>
        <c:baseTimeUnit val="years"/>
      </c:dateAx>
      <c:valAx>
        <c:axId val="3599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E2-4946-B412-E27F3DAE63F7}"/>
            </c:ext>
          </c:extLst>
        </c:ser>
        <c:dLbls>
          <c:showLegendKey val="0"/>
          <c:showVal val="0"/>
          <c:showCatName val="0"/>
          <c:showSerName val="0"/>
          <c:showPercent val="0"/>
          <c:showBubbleSize val="0"/>
        </c:dLbls>
        <c:gapWidth val="150"/>
        <c:axId val="359974744"/>
        <c:axId val="35997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E2-4946-B412-E27F3DAE63F7}"/>
            </c:ext>
          </c:extLst>
        </c:ser>
        <c:dLbls>
          <c:showLegendKey val="0"/>
          <c:showVal val="0"/>
          <c:showCatName val="0"/>
          <c:showSerName val="0"/>
          <c:showPercent val="0"/>
          <c:showBubbleSize val="0"/>
        </c:dLbls>
        <c:marker val="1"/>
        <c:smooth val="0"/>
        <c:axId val="359974744"/>
        <c:axId val="359977880"/>
      </c:lineChart>
      <c:dateAx>
        <c:axId val="359974744"/>
        <c:scaling>
          <c:orientation val="minMax"/>
        </c:scaling>
        <c:delete val="1"/>
        <c:axPos val="b"/>
        <c:numFmt formatCode="&quot;H&quot;yy" sourceLinked="1"/>
        <c:majorTickMark val="none"/>
        <c:minorTickMark val="none"/>
        <c:tickLblPos val="none"/>
        <c:crossAx val="359977880"/>
        <c:crosses val="autoZero"/>
        <c:auto val="1"/>
        <c:lblOffset val="100"/>
        <c:baseTimeUnit val="years"/>
      </c:dateAx>
      <c:valAx>
        <c:axId val="35997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7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F8-475D-A301-D12F77601A83}"/>
            </c:ext>
          </c:extLst>
        </c:ser>
        <c:dLbls>
          <c:showLegendKey val="0"/>
          <c:showVal val="0"/>
          <c:showCatName val="0"/>
          <c:showSerName val="0"/>
          <c:showPercent val="0"/>
          <c:showBubbleSize val="0"/>
        </c:dLbls>
        <c:gapWidth val="150"/>
        <c:axId val="359975528"/>
        <c:axId val="35997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F8-475D-A301-D12F77601A83}"/>
            </c:ext>
          </c:extLst>
        </c:ser>
        <c:dLbls>
          <c:showLegendKey val="0"/>
          <c:showVal val="0"/>
          <c:showCatName val="0"/>
          <c:showSerName val="0"/>
          <c:showPercent val="0"/>
          <c:showBubbleSize val="0"/>
        </c:dLbls>
        <c:marker val="1"/>
        <c:smooth val="0"/>
        <c:axId val="359975528"/>
        <c:axId val="359975920"/>
      </c:lineChart>
      <c:dateAx>
        <c:axId val="359975528"/>
        <c:scaling>
          <c:orientation val="minMax"/>
        </c:scaling>
        <c:delete val="1"/>
        <c:axPos val="b"/>
        <c:numFmt formatCode="&quot;H&quot;yy" sourceLinked="1"/>
        <c:majorTickMark val="none"/>
        <c:minorTickMark val="none"/>
        <c:tickLblPos val="none"/>
        <c:crossAx val="359975920"/>
        <c:crosses val="autoZero"/>
        <c:auto val="1"/>
        <c:lblOffset val="100"/>
        <c:baseTimeUnit val="years"/>
      </c:dateAx>
      <c:valAx>
        <c:axId val="3599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1819.8</c:v>
                </c:pt>
                <c:pt idx="1">
                  <c:v>1630.62</c:v>
                </c:pt>
                <c:pt idx="2">
                  <c:v>1253.46</c:v>
                </c:pt>
                <c:pt idx="3">
                  <c:v>1133.1300000000001</c:v>
                </c:pt>
                <c:pt idx="4">
                  <c:v>635.69000000000005</c:v>
                </c:pt>
              </c:numCache>
            </c:numRef>
          </c:val>
          <c:extLst xmlns:c16r2="http://schemas.microsoft.com/office/drawing/2015/06/chart">
            <c:ext xmlns:c16="http://schemas.microsoft.com/office/drawing/2014/chart" uri="{C3380CC4-5D6E-409C-BE32-E72D297353CC}">
              <c16:uniqueId val="{00000000-B2AA-47B0-8037-BFC8C7AE18BB}"/>
            </c:ext>
          </c:extLst>
        </c:ser>
        <c:dLbls>
          <c:showLegendKey val="0"/>
          <c:showVal val="0"/>
          <c:showCatName val="0"/>
          <c:showSerName val="0"/>
          <c:showPercent val="0"/>
          <c:showBubbleSize val="0"/>
        </c:dLbls>
        <c:gapWidth val="150"/>
        <c:axId val="359645552"/>
        <c:axId val="3596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B2AA-47B0-8037-BFC8C7AE18BB}"/>
            </c:ext>
          </c:extLst>
        </c:ser>
        <c:dLbls>
          <c:showLegendKey val="0"/>
          <c:showVal val="0"/>
          <c:showCatName val="0"/>
          <c:showSerName val="0"/>
          <c:showPercent val="0"/>
          <c:showBubbleSize val="0"/>
        </c:dLbls>
        <c:marker val="1"/>
        <c:smooth val="0"/>
        <c:axId val="359645552"/>
        <c:axId val="359646336"/>
      </c:lineChart>
      <c:dateAx>
        <c:axId val="359645552"/>
        <c:scaling>
          <c:orientation val="minMax"/>
        </c:scaling>
        <c:delete val="1"/>
        <c:axPos val="b"/>
        <c:numFmt formatCode="&quot;H&quot;yy" sourceLinked="1"/>
        <c:majorTickMark val="none"/>
        <c:minorTickMark val="none"/>
        <c:tickLblPos val="none"/>
        <c:crossAx val="359646336"/>
        <c:crosses val="autoZero"/>
        <c:auto val="1"/>
        <c:lblOffset val="100"/>
        <c:baseTimeUnit val="years"/>
      </c:dateAx>
      <c:valAx>
        <c:axId val="3596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4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86.49</c:v>
                </c:pt>
                <c:pt idx="1">
                  <c:v>87.23</c:v>
                </c:pt>
                <c:pt idx="2">
                  <c:v>83.29</c:v>
                </c:pt>
                <c:pt idx="3">
                  <c:v>94.28</c:v>
                </c:pt>
                <c:pt idx="4">
                  <c:v>85.51</c:v>
                </c:pt>
              </c:numCache>
            </c:numRef>
          </c:val>
          <c:extLst xmlns:c16r2="http://schemas.microsoft.com/office/drawing/2015/06/chart">
            <c:ext xmlns:c16="http://schemas.microsoft.com/office/drawing/2014/chart" uri="{C3380CC4-5D6E-409C-BE32-E72D297353CC}">
              <c16:uniqueId val="{00000000-5B93-4711-BFA1-3241FB6FFEBF}"/>
            </c:ext>
          </c:extLst>
        </c:ser>
        <c:dLbls>
          <c:showLegendKey val="0"/>
          <c:showVal val="0"/>
          <c:showCatName val="0"/>
          <c:showSerName val="0"/>
          <c:showPercent val="0"/>
          <c:showBubbleSize val="0"/>
        </c:dLbls>
        <c:gapWidth val="150"/>
        <c:axId val="359650256"/>
        <c:axId val="3596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5B93-4711-BFA1-3241FB6FFEBF}"/>
            </c:ext>
          </c:extLst>
        </c:ser>
        <c:dLbls>
          <c:showLegendKey val="0"/>
          <c:showVal val="0"/>
          <c:showCatName val="0"/>
          <c:showSerName val="0"/>
          <c:showPercent val="0"/>
          <c:showBubbleSize val="0"/>
        </c:dLbls>
        <c:marker val="1"/>
        <c:smooth val="0"/>
        <c:axId val="359650256"/>
        <c:axId val="359643200"/>
      </c:lineChart>
      <c:dateAx>
        <c:axId val="359650256"/>
        <c:scaling>
          <c:orientation val="minMax"/>
        </c:scaling>
        <c:delete val="1"/>
        <c:axPos val="b"/>
        <c:numFmt formatCode="&quot;H&quot;yy" sourceLinked="1"/>
        <c:majorTickMark val="none"/>
        <c:minorTickMark val="none"/>
        <c:tickLblPos val="none"/>
        <c:crossAx val="359643200"/>
        <c:crosses val="autoZero"/>
        <c:auto val="1"/>
        <c:lblOffset val="100"/>
        <c:baseTimeUnit val="years"/>
      </c:dateAx>
      <c:valAx>
        <c:axId val="3596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230.71</c:v>
                </c:pt>
                <c:pt idx="1">
                  <c:v>228.72</c:v>
                </c:pt>
                <c:pt idx="2">
                  <c:v>241.29</c:v>
                </c:pt>
                <c:pt idx="3">
                  <c:v>215.79</c:v>
                </c:pt>
                <c:pt idx="4">
                  <c:v>257.64</c:v>
                </c:pt>
              </c:numCache>
            </c:numRef>
          </c:val>
          <c:extLst xmlns:c16r2="http://schemas.microsoft.com/office/drawing/2015/06/chart">
            <c:ext xmlns:c16="http://schemas.microsoft.com/office/drawing/2014/chart" uri="{C3380CC4-5D6E-409C-BE32-E72D297353CC}">
              <c16:uniqueId val="{00000000-29E5-44AC-969C-991F8BE58C43}"/>
            </c:ext>
          </c:extLst>
        </c:ser>
        <c:dLbls>
          <c:showLegendKey val="0"/>
          <c:showVal val="0"/>
          <c:showCatName val="0"/>
          <c:showSerName val="0"/>
          <c:showPercent val="0"/>
          <c:showBubbleSize val="0"/>
        </c:dLbls>
        <c:gapWidth val="150"/>
        <c:axId val="359645944"/>
        <c:axId val="35964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29E5-44AC-969C-991F8BE58C43}"/>
            </c:ext>
          </c:extLst>
        </c:ser>
        <c:dLbls>
          <c:showLegendKey val="0"/>
          <c:showVal val="0"/>
          <c:showCatName val="0"/>
          <c:showSerName val="0"/>
          <c:showPercent val="0"/>
          <c:showBubbleSize val="0"/>
        </c:dLbls>
        <c:marker val="1"/>
        <c:smooth val="0"/>
        <c:axId val="359645944"/>
        <c:axId val="359643592"/>
      </c:lineChart>
      <c:dateAx>
        <c:axId val="359645944"/>
        <c:scaling>
          <c:orientation val="minMax"/>
        </c:scaling>
        <c:delete val="1"/>
        <c:axPos val="b"/>
        <c:numFmt formatCode="&quot;H&quot;yy" sourceLinked="1"/>
        <c:majorTickMark val="none"/>
        <c:minorTickMark val="none"/>
        <c:tickLblPos val="none"/>
        <c:crossAx val="359643592"/>
        <c:crosses val="autoZero"/>
        <c:auto val="1"/>
        <c:lblOffset val="100"/>
        <c:baseTimeUnit val="years"/>
      </c:dateAx>
      <c:valAx>
        <c:axId val="35964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4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安来市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37116</v>
      </c>
      <c r="AM8" s="42"/>
      <c r="AN8" s="42"/>
      <c r="AO8" s="42"/>
      <c r="AP8" s="42"/>
      <c r="AQ8" s="42"/>
      <c r="AR8" s="42"/>
      <c r="AS8" s="42"/>
      <c r="AT8" s="35">
        <f>データ!T6</f>
        <v>420.93</v>
      </c>
      <c r="AU8" s="35"/>
      <c r="AV8" s="35"/>
      <c r="AW8" s="35"/>
      <c r="AX8" s="35"/>
      <c r="AY8" s="35"/>
      <c r="AZ8" s="35"/>
      <c r="BA8" s="35"/>
      <c r="BB8" s="35">
        <f>データ!U6</f>
        <v>88.18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18.559999999999999</v>
      </c>
      <c r="Q10" s="35"/>
      <c r="R10" s="35"/>
      <c r="S10" s="35"/>
      <c r="T10" s="35"/>
      <c r="U10" s="35"/>
      <c r="V10" s="35"/>
      <c r="W10" s="35">
        <f>データ!Q6</f>
        <v>100</v>
      </c>
      <c r="X10" s="35"/>
      <c r="Y10" s="35"/>
      <c r="Z10" s="35"/>
      <c r="AA10" s="35"/>
      <c r="AB10" s="35"/>
      <c r="AC10" s="35"/>
      <c r="AD10" s="42">
        <f>データ!R6</f>
        <v>3858</v>
      </c>
      <c r="AE10" s="42"/>
      <c r="AF10" s="42"/>
      <c r="AG10" s="42"/>
      <c r="AH10" s="42"/>
      <c r="AI10" s="42"/>
      <c r="AJ10" s="42"/>
      <c r="AK10" s="2"/>
      <c r="AL10" s="42">
        <f>データ!V6</f>
        <v>6841</v>
      </c>
      <c r="AM10" s="42"/>
      <c r="AN10" s="42"/>
      <c r="AO10" s="42"/>
      <c r="AP10" s="42"/>
      <c r="AQ10" s="42"/>
      <c r="AR10" s="42"/>
      <c r="AS10" s="42"/>
      <c r="AT10" s="35">
        <f>データ!W6</f>
        <v>10.63</v>
      </c>
      <c r="AU10" s="35"/>
      <c r="AV10" s="35"/>
      <c r="AW10" s="35"/>
      <c r="AX10" s="35"/>
      <c r="AY10" s="35"/>
      <c r="AZ10" s="35"/>
      <c r="BA10" s="35"/>
      <c r="BB10" s="35">
        <f>データ!X6</f>
        <v>643.55999999999995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ychCUUhz7LM41G9jA8W/HI9GV0OmSp79M0OKUYpGfXhe3MBUvSTMVu46KijBUXoHY9f9TYQhxTj4QMVEAQX/NA==" saltValue="vZEMAF/mNq0OCdzt/K4r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322067</v>
      </c>
      <c r="D6" s="19">
        <f t="shared" si="3"/>
        <v>47</v>
      </c>
      <c r="E6" s="19">
        <f t="shared" si="3"/>
        <v>17</v>
      </c>
      <c r="F6" s="19">
        <f t="shared" si="3"/>
        <v>5</v>
      </c>
      <c r="G6" s="19">
        <f t="shared" si="3"/>
        <v>0</v>
      </c>
      <c r="H6" s="19" t="str">
        <f t="shared" si="3"/>
        <v>島根県　安来市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18.559999999999999</v>
      </c>
      <c r="Q6" s="20">
        <f t="shared" si="3"/>
        <v>100</v>
      </c>
      <c r="R6" s="20">
        <f t="shared" si="3"/>
        <v>3858</v>
      </c>
      <c r="S6" s="20">
        <f t="shared" si="3"/>
        <v>37116</v>
      </c>
      <c r="T6" s="20">
        <f t="shared" si="3"/>
        <v>420.93</v>
      </c>
      <c r="U6" s="20">
        <f t="shared" si="3"/>
        <v>88.18</v>
      </c>
      <c r="V6" s="20">
        <f t="shared" si="3"/>
        <v>6841</v>
      </c>
      <c r="W6" s="20">
        <f t="shared" si="3"/>
        <v>10.63</v>
      </c>
      <c r="X6" s="20">
        <f t="shared" si="3"/>
        <v>643.55999999999995</v>
      </c>
      <c r="Y6" s="21">
        <f>IF(Y7="",NA(),Y7)</f>
        <v>77.739999999999995</v>
      </c>
      <c r="Z6" s="21">
        <f t="shared" ref="Z6:AH6" si="4">IF(Z7="",NA(),Z7)</f>
        <v>77.790000000000006</v>
      </c>
      <c r="AA6" s="21">
        <f t="shared" si="4"/>
        <v>76.739999999999995</v>
      </c>
      <c r="AB6" s="21">
        <f t="shared" si="4"/>
        <v>77.44</v>
      </c>
      <c r="AC6" s="21">
        <f t="shared" si="4"/>
        <v>76.540000000000006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1819.8</v>
      </c>
      <c r="BG6" s="21">
        <f t="shared" ref="BG6:BO6" si="7">IF(BG7="",NA(),BG7)</f>
        <v>1630.62</v>
      </c>
      <c r="BH6" s="21">
        <f t="shared" si="7"/>
        <v>1253.46</v>
      </c>
      <c r="BI6" s="21">
        <f t="shared" si="7"/>
        <v>1133.1300000000001</v>
      </c>
      <c r="BJ6" s="21">
        <f t="shared" si="7"/>
        <v>635.69000000000005</v>
      </c>
      <c r="BK6" s="21">
        <f t="shared" si="7"/>
        <v>855.8</v>
      </c>
      <c r="BL6" s="21">
        <f t="shared" si="7"/>
        <v>789.46</v>
      </c>
      <c r="BM6" s="21">
        <f t="shared" si="7"/>
        <v>826.83</v>
      </c>
      <c r="BN6" s="21">
        <f t="shared" si="7"/>
        <v>867.83</v>
      </c>
      <c r="BO6" s="21">
        <f t="shared" si="7"/>
        <v>791.76</v>
      </c>
      <c r="BP6" s="20" t="str">
        <f>IF(BP7="","",IF(BP7="-","【-】","【"&amp;SUBSTITUTE(TEXT(BP7,"#,##0.00"),"-","△")&amp;"】"))</f>
        <v>【786.37】</v>
      </c>
      <c r="BQ6" s="21">
        <f>IF(BQ7="",NA(),BQ7)</f>
        <v>86.49</v>
      </c>
      <c r="BR6" s="21">
        <f t="shared" ref="BR6:BZ6" si="8">IF(BR7="",NA(),BR7)</f>
        <v>87.23</v>
      </c>
      <c r="BS6" s="21">
        <f t="shared" si="8"/>
        <v>83.29</v>
      </c>
      <c r="BT6" s="21">
        <f t="shared" si="8"/>
        <v>94.28</v>
      </c>
      <c r="BU6" s="21">
        <f t="shared" si="8"/>
        <v>85.51</v>
      </c>
      <c r="BV6" s="21">
        <f t="shared" si="8"/>
        <v>59.8</v>
      </c>
      <c r="BW6" s="21">
        <f t="shared" si="8"/>
        <v>57.77</v>
      </c>
      <c r="BX6" s="21">
        <f t="shared" si="8"/>
        <v>57.31</v>
      </c>
      <c r="BY6" s="21">
        <f t="shared" si="8"/>
        <v>57.08</v>
      </c>
      <c r="BZ6" s="21">
        <f t="shared" si="8"/>
        <v>56.26</v>
      </c>
      <c r="CA6" s="20" t="str">
        <f>IF(CA7="","",IF(CA7="-","【-】","【"&amp;SUBSTITUTE(TEXT(CA7,"#,##0.00"),"-","△")&amp;"】"))</f>
        <v>【60.65】</v>
      </c>
      <c r="CB6" s="21">
        <f>IF(CB7="",NA(),CB7)</f>
        <v>230.71</v>
      </c>
      <c r="CC6" s="21">
        <f t="shared" ref="CC6:CK6" si="9">IF(CC7="",NA(),CC7)</f>
        <v>228.72</v>
      </c>
      <c r="CD6" s="21">
        <f t="shared" si="9"/>
        <v>241.29</v>
      </c>
      <c r="CE6" s="21">
        <f t="shared" si="9"/>
        <v>215.79</v>
      </c>
      <c r="CF6" s="21">
        <f t="shared" si="9"/>
        <v>257.64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42.47</v>
      </c>
      <c r="CN6" s="21">
        <f t="shared" ref="CN6:CV6" si="10">IF(CN7="",NA(),CN7)</f>
        <v>42.16</v>
      </c>
      <c r="CO6" s="21">
        <f t="shared" si="10"/>
        <v>41.52</v>
      </c>
      <c r="CP6" s="21">
        <f t="shared" si="10"/>
        <v>42.5</v>
      </c>
      <c r="CQ6" s="21">
        <f t="shared" si="10"/>
        <v>41.38</v>
      </c>
      <c r="CR6" s="21">
        <f t="shared" si="10"/>
        <v>51.75</v>
      </c>
      <c r="CS6" s="21">
        <f t="shared" si="10"/>
        <v>50.68</v>
      </c>
      <c r="CT6" s="21">
        <f t="shared" si="10"/>
        <v>50.14</v>
      </c>
      <c r="CU6" s="21">
        <f t="shared" si="10"/>
        <v>54.83</v>
      </c>
      <c r="CV6" s="21">
        <f t="shared" si="10"/>
        <v>66.53</v>
      </c>
      <c r="CW6" s="20" t="str">
        <f>IF(CW7="","",IF(CW7="-","【-】","【"&amp;SUBSTITUTE(TEXT(CW7,"#,##0.00"),"-","△")&amp;"】"))</f>
        <v>【61.14】</v>
      </c>
      <c r="CX6" s="21">
        <f>IF(CX7="",NA(),CX7)</f>
        <v>87.93</v>
      </c>
      <c r="CY6" s="21">
        <f t="shared" ref="CY6:DG6" si="11">IF(CY7="",NA(),CY7)</f>
        <v>88.28</v>
      </c>
      <c r="CZ6" s="21">
        <f t="shared" si="11"/>
        <v>88.95</v>
      </c>
      <c r="DA6" s="21">
        <f t="shared" si="11"/>
        <v>89.81</v>
      </c>
      <c r="DB6" s="21">
        <f t="shared" si="11"/>
        <v>90.47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322067</v>
      </c>
      <c r="D7" s="23">
        <v>47</v>
      </c>
      <c r="E7" s="23">
        <v>17</v>
      </c>
      <c r="F7" s="23">
        <v>5</v>
      </c>
      <c r="G7" s="23">
        <v>0</v>
      </c>
      <c r="H7" s="23" t="s">
        <v>98</v>
      </c>
      <c r="I7" s="23" t="s">
        <v>99</v>
      </c>
      <c r="J7" s="23" t="s">
        <v>100</v>
      </c>
      <c r="K7" s="23" t="s">
        <v>101</v>
      </c>
      <c r="L7" s="23" t="s">
        <v>102</v>
      </c>
      <c r="M7" s="23" t="s">
        <v>103</v>
      </c>
      <c r="N7" s="24" t="s">
        <v>104</v>
      </c>
      <c r="O7" s="24" t="s">
        <v>105</v>
      </c>
      <c r="P7" s="24">
        <v>18.559999999999999</v>
      </c>
      <c r="Q7" s="24">
        <v>100</v>
      </c>
      <c r="R7" s="24">
        <v>3858</v>
      </c>
      <c r="S7" s="24">
        <v>37116</v>
      </c>
      <c r="T7" s="24">
        <v>420.93</v>
      </c>
      <c r="U7" s="24">
        <v>88.18</v>
      </c>
      <c r="V7" s="24">
        <v>6841</v>
      </c>
      <c r="W7" s="24">
        <v>10.63</v>
      </c>
      <c r="X7" s="24">
        <v>643.55999999999995</v>
      </c>
      <c r="Y7" s="24">
        <v>77.739999999999995</v>
      </c>
      <c r="Z7" s="24">
        <v>77.790000000000006</v>
      </c>
      <c r="AA7" s="24">
        <v>76.739999999999995</v>
      </c>
      <c r="AB7" s="24">
        <v>77.44</v>
      </c>
      <c r="AC7" s="24">
        <v>76.540000000000006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1819.8</v>
      </c>
      <c r="BG7" s="24">
        <v>1630.62</v>
      </c>
      <c r="BH7" s="24">
        <v>1253.46</v>
      </c>
      <c r="BI7" s="24">
        <v>1133.1300000000001</v>
      </c>
      <c r="BJ7" s="24">
        <v>635.69000000000005</v>
      </c>
      <c r="BK7" s="24">
        <v>855.8</v>
      </c>
      <c r="BL7" s="24">
        <v>789.46</v>
      </c>
      <c r="BM7" s="24">
        <v>826.83</v>
      </c>
      <c r="BN7" s="24">
        <v>867.83</v>
      </c>
      <c r="BO7" s="24">
        <v>791.76</v>
      </c>
      <c r="BP7" s="24">
        <v>786.37</v>
      </c>
      <c r="BQ7" s="24">
        <v>86.49</v>
      </c>
      <c r="BR7" s="24">
        <v>87.23</v>
      </c>
      <c r="BS7" s="24">
        <v>83.29</v>
      </c>
      <c r="BT7" s="24">
        <v>94.28</v>
      </c>
      <c r="BU7" s="24">
        <v>85.51</v>
      </c>
      <c r="BV7" s="24">
        <v>59.8</v>
      </c>
      <c r="BW7" s="24">
        <v>57.77</v>
      </c>
      <c r="BX7" s="24">
        <v>57.31</v>
      </c>
      <c r="BY7" s="24">
        <v>57.08</v>
      </c>
      <c r="BZ7" s="24">
        <v>56.26</v>
      </c>
      <c r="CA7" s="24">
        <v>60.65</v>
      </c>
      <c r="CB7" s="24">
        <v>230.71</v>
      </c>
      <c r="CC7" s="24">
        <v>228.72</v>
      </c>
      <c r="CD7" s="24">
        <v>241.29</v>
      </c>
      <c r="CE7" s="24">
        <v>215.79</v>
      </c>
      <c r="CF7" s="24">
        <v>257.64</v>
      </c>
      <c r="CG7" s="24">
        <v>263.76</v>
      </c>
      <c r="CH7" s="24">
        <v>274.35000000000002</v>
      </c>
      <c r="CI7" s="24">
        <v>273.52</v>
      </c>
      <c r="CJ7" s="24">
        <v>274.99</v>
      </c>
      <c r="CK7" s="24">
        <v>282.08999999999997</v>
      </c>
      <c r="CL7" s="24">
        <v>256.97000000000003</v>
      </c>
      <c r="CM7" s="24">
        <v>42.47</v>
      </c>
      <c r="CN7" s="24">
        <v>42.16</v>
      </c>
      <c r="CO7" s="24">
        <v>41.52</v>
      </c>
      <c r="CP7" s="24">
        <v>42.5</v>
      </c>
      <c r="CQ7" s="24">
        <v>41.38</v>
      </c>
      <c r="CR7" s="24">
        <v>51.75</v>
      </c>
      <c r="CS7" s="24">
        <v>50.68</v>
      </c>
      <c r="CT7" s="24">
        <v>50.14</v>
      </c>
      <c r="CU7" s="24">
        <v>54.83</v>
      </c>
      <c r="CV7" s="24">
        <v>66.53</v>
      </c>
      <c r="CW7" s="24">
        <v>61.14</v>
      </c>
      <c r="CX7" s="24">
        <v>87.93</v>
      </c>
      <c r="CY7" s="24">
        <v>88.28</v>
      </c>
      <c r="CZ7" s="24">
        <v>88.95</v>
      </c>
      <c r="DA7" s="24">
        <v>89.81</v>
      </c>
      <c r="DB7" s="24">
        <v>90.47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ys00666</cp:lastModifiedBy>
  <cp:lastPrinted>2023-02-07T01:50:14Z</cp:lastPrinted>
  <dcterms:created xsi:type="dcterms:W3CDTF">2022-12-01T01:59:24Z</dcterms:created>
  <dcterms:modified xsi:type="dcterms:W3CDTF">2023-02-07T01:50:19Z</dcterms:modified>
  <cp:category/>
</cp:coreProperties>
</file>