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4年度（令和3年度決算値）\03島根県大田市(提出用)\"/>
    </mc:Choice>
  </mc:AlternateContent>
  <xr:revisionPtr revIDLastSave="0" documentId="13_ncr:1_{31BEB2A2-1AEC-43C6-A06F-098D17F5B73F}" xr6:coauthVersionLast="47" xr6:coauthVersionMax="47" xr10:uidLastSave="{00000000-0000-0000-0000-000000000000}"/>
  <workbookProtection workbookAlgorithmName="SHA-512" workbookHashValue="LRTo3aMOE6+TbNCS4qW5etEYHqPVSqh1O3j8kDyCANd68ej+R3NGV6qw7dr5y72pOIONDJ/D1DmKMUa7lmQ42g==" workbookSaltValue="8Q8lHKBOBeIzXECCzjUog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W10" i="4"/>
  <c r="I10" i="4"/>
  <c r="B10" i="4"/>
  <c r="BB8" i="4"/>
  <c r="AL8" i="4"/>
  <c r="AD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<sst xmlns="http://schemas.openxmlformats.org/spreadsheetml/2006/main" count="247" uniqueCount="120">
  <si>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</si>
  <si>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</si>
  <si>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</si>
  <si>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</si>
  <si>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</si>
  <si>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</si>
  <si>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</si>
  <si>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</si>
  <si>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</si>
  <si>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</si>
  <si>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</si>
  <si>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</si>
  <si>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</si>
  <si>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</si>
  <si>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</si>
  <si>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</si>
  <si>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</si>
  <si>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</si>
  <si>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</si>
  <si>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</si>
  <si>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</si>
  <si>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</si>
  <si>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</si>
  <si>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</si>
  <si>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</si>
  <si>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</si>
  <si>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</si>
  <si>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</si>
  <si>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</si>
  <si>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</si>
  <si>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</si>
  <si>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</si>
  <si>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</si>
  <si>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</si>
  <si>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</si>
  <si>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</si>
  <si>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</si>
  <si>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</si>
  <si>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</si>
  <si>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</si>
  <si>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</si>
  <si>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</si>
  <si>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</si>
  <si>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</si>
  <si>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</si>
  <si>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</si>
  <si>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</si>
  <si>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</si>
  <si>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</si>
  <si>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</si>
  <si>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</si>
  <si>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</si>
  <si>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</si>
  <si>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</si>
  <si>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</si>
  <si>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</si>
  <si>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</si>
  <si>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</si>
  <si>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</si>
  <si>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</si>
  <si>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</si>
  <si>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</si>
  <si>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</si>
  <si>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</si>
  <si>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</si>
  <si>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</si>
  <si>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</si>
  <si>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</si>
  <si>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</si>
  <si>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</si>
  <si>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</si>
  <si>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</si>
  <si>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</si>
  <si>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</si>
  <si>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</si>
  <si>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</si>
  <si>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</si>
  <si>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</si>
  <si>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</si>
  <si>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</si>
  <si>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</si>
  <si>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</si>
  <si>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</si>
  <si>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</si>
  <si>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</si>
  <si>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</si>
  <si>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</si>
  <si>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</si>
  <si>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</si>
  <si>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</si>
  <si>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</si>
  <si>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</si>
  <si>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</si>
  <si>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</si>
  <si>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</si>
  <si>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</si>
  <si>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</si>
  <si>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</si>
  <si>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</si>
  <si>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</si>
  <si>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</si>
  <si>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</si>
  <si>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</si>
  <si>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</si>
  <si>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</si>
  <si>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</si>
  <si>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</si>
  <si>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</si>
  <si>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</si>
  <si>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</si>
  <si>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</si>
  <si>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</si>
  <si>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</si>
  <si>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</si>
  <si>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</si>
  <si>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</si>
  <si>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</si>
  <si>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生活排水処理事業は、公共下水道区域以外が対象区域となる個別処理であり、対象区域の多くは中山間地域などの人口密集地外の区域である。高齢化などの理由により普及が進みにくい状況ではあるが、水質保全などの環境対策として取り組んでいる。
　一方、継続的な整備による設置基数の増加により、維持管理費用も増加しており、財源の多くを一般会計からの繰入金に依存していることから、適正な使用料収入の確保、維持管理費の削減など、経営の健全化に向けて引き続き検討していく必要がある。</t>
    <phoneticPr fontId="4"/>
  </si>
  <si>
    <t>①収益的収支比率
　営業外収益である一般会計からの繰入金について、収益的収支に係る配分の見直しにより繰入増としており、100％となっている。
④企業債残高対事業規模比率
　企業債残高のうち一般会計が負担すべき額の算定方法の見直しにより繰入増としており、数値が0%となっている。
⑤経費回収率
　平成29年度以降、継続的な整備により使用料収入が伸びている。令和3年度については、維持管理費の伸び率が使用料収入の伸び率より上回ったため、昨年度に比べ下回った。
⑥汚水処理原価
　継続的な整備を行っており、それに伴い維持管理費が嵩んでいるため、原価が上昇している。
⑦施設利用率
　年間計画の着実な実施により、設置基数は増加しているが、節水等により処理水量が伸びていないことから、ほぼ横ばい状況にある。
⑧水洗化率
　年間計画の着実な実施により、設置基数の増加に伴い徐々にではあるが数値は上昇している。年間の整備基数に限りがあるため、数値の大幅な改善は難しい。</t>
    <rPh sb="155" eb="157">
      <t>イコウ</t>
    </rPh>
    <rPh sb="179" eb="181">
      <t>レイワ</t>
    </rPh>
    <rPh sb="182" eb="184">
      <t>ネンド</t>
    </rPh>
    <rPh sb="190" eb="192">
      <t>イジ</t>
    </rPh>
    <rPh sb="192" eb="194">
      <t>カンリ</t>
    </rPh>
    <rPh sb="194" eb="195">
      <t>ヒ</t>
    </rPh>
    <rPh sb="196" eb="197">
      <t>ノ</t>
    </rPh>
    <rPh sb="198" eb="199">
      <t>リツ</t>
    </rPh>
    <rPh sb="202" eb="203">
      <t>リョウ</t>
    </rPh>
    <rPh sb="211" eb="213">
      <t>ウワマワ</t>
    </rPh>
    <rPh sb="224" eb="226">
      <t>シタマワ</t>
    </rPh>
    <rPh sb="240" eb="243">
      <t>ケイゾクテキ</t>
    </rPh>
    <rPh sb="244" eb="246">
      <t>セイビ</t>
    </rPh>
    <rPh sb="247" eb="248">
      <t>オコナ</t>
    </rPh>
    <rPh sb="256" eb="257">
      <t>トモナ</t>
    </rPh>
    <rPh sb="319" eb="321">
      <t>セッスイ</t>
    </rPh>
    <rPh sb="321" eb="322">
      <t>トウ</t>
    </rPh>
    <rPh sb="325" eb="327">
      <t>ショリ</t>
    </rPh>
    <rPh sb="327" eb="329">
      <t>スイリョウ</t>
    </rPh>
    <rPh sb="330" eb="331">
      <t>ノ</t>
    </rPh>
    <rPh sb="343" eb="344">
      <t>ヨコ</t>
    </rPh>
    <rPh sb="346" eb="348">
      <t>ジョウキョウ</t>
    </rPh>
    <rPh sb="393" eb="395">
      <t>スウチ</t>
    </rPh>
    <phoneticPr fontId="4"/>
  </si>
  <si>
    <t>　平成15年度の供用開始後、18年が経過したところである。
　現在のところ浄化槽本体の更新については必要性は低いものの、付属機器の修繕費用など維持管理費が増加傾向となっている。</t>
    <rPh sb="71" eb="73">
      <t>イジ</t>
    </rPh>
    <rPh sb="73" eb="76">
      <t>カンリヒ</t>
    </rPh>
    <rPh sb="77" eb="79">
      <t>ゾウカ</t>
    </rPh>
    <rPh sb="79" eb="8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</si>
</sst>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D3-4FDC-908B-B2288B9C63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D3-4FDC-908B-B2288B9C63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45.1</c:v>
                </c:pt>
                <c:pt idx="1">
                  <c:v>46.08</c:v>
                </c:pt>
                <c:pt idx="2">
                  <c:v>44.12</c:v>
                </c:pt>
                <c:pt idx="3">
                  <c:v>44.6</c:v>
                </c:pt>
                <c:pt idx="4">
                  <c:v>44.27</c:v>
                </c:pt>
              </c:numCache>
            </c:numRef>
          </c:val>
          <c:extLst>
            <c:ext xmlns:c16="http://schemas.microsoft.com/office/drawing/2014/chart" uri="{C3380CC4-5D6E-409C-BE32-E72D297353CC}">
              <c16:uniqueId val="{00000000-3254-4B97-A503-120149D071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3254-4B97-A503-120149D071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22.42</c:v>
                </c:pt>
                <c:pt idx="1">
                  <c:v>24.28</c:v>
                </c:pt>
                <c:pt idx="2">
                  <c:v>27.87</c:v>
                </c:pt>
                <c:pt idx="3">
                  <c:v>31.07</c:v>
                </c:pt>
                <c:pt idx="4">
                  <c:v>33.590000000000003</c:v>
                </c:pt>
              </c:numCache>
            </c:numRef>
          </c:val>
          <c:extLst>
            <c:ext xmlns:c16="http://schemas.microsoft.com/office/drawing/2014/chart" uri="{C3380CC4-5D6E-409C-BE32-E72D297353CC}">
              <c16:uniqueId val="{00000000-50C9-43BC-930B-9791032FD5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50C9-43BC-930B-9791032FD5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B5-4738-A127-4D1244BCF2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5-4738-A127-4D1244BCF2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5-4322-8142-62C0D26EFE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5-4322-8142-62C0D26EFE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0-4B21-A883-A4EE163ABF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0-4B21-A883-A4EE163ABF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A-432B-AC2B-84609CFD70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A-432B-AC2B-84609CFD70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B-4D5D-B846-1DC64076ED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B-4D5D-B846-1DC64076ED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C0-4797-B781-ADB1F4F507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F5C0-4797-B781-ADB1F4F507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59.35</c:v>
                </c:pt>
                <c:pt idx="1">
                  <c:v>56.84</c:v>
                </c:pt>
                <c:pt idx="2">
                  <c:v>51.61</c:v>
                </c:pt>
                <c:pt idx="3">
                  <c:v>52</c:v>
                </c:pt>
                <c:pt idx="4">
                  <c:v>51.33</c:v>
                </c:pt>
              </c:numCache>
            </c:numRef>
          </c:val>
          <c:extLst>
            <c:ext xmlns:c16="http://schemas.microsoft.com/office/drawing/2014/chart" uri="{C3380CC4-5D6E-409C-BE32-E72D297353CC}">
              <c16:uniqueId val="{00000000-D8CC-4041-BA80-9D5529919D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D8CC-4041-BA80-9D5529919D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301.02</c:v>
                </c:pt>
                <c:pt idx="1">
                  <c:v>312.14</c:v>
                </c:pt>
                <c:pt idx="2">
                  <c:v>344.22</c:v>
                </c:pt>
                <c:pt idx="3">
                  <c:v>349.67</c:v>
                </c:pt>
                <c:pt idx="4">
                  <c:v>352.75</c:v>
                </c:pt>
              </c:numCache>
            </c:numRef>
          </c:val>
          <c:extLst>
            <c:ext xmlns:c16="http://schemas.microsoft.com/office/drawing/2014/chart" uri="{C3380CC4-5D6E-409C-BE32-E72D297353CC}">
              <c16:uniqueId val="{00000000-63E2-4A62-8A96-89EC307970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63E2-4A62-8A96-89EC307970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5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島根県　大田市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33243</v>
      </c>
      <c r="AM8" s="37"/>
      <c r="AN8" s="37"/>
      <c r="AO8" s="37"/>
      <c r="AP8" s="37"/>
      <c r="AQ8" s="37"/>
      <c r="AR8" s="37"/>
      <c r="AS8" s="37"/>
      <c r="AT8" s="38">
        <f>データ!T6</f>
        <v>435.34</v>
      </c>
      <c r="AU8" s="38"/>
      <c r="AV8" s="38"/>
      <c r="AW8" s="38"/>
      <c r="AX8" s="38"/>
      <c r="AY8" s="38"/>
      <c r="AZ8" s="38"/>
      <c r="BA8" s="38"/>
      <c r="BB8" s="38">
        <f>データ!U6</f>
        <v>76.36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19.13</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6320</v>
      </c>
      <c r="AM10" s="37"/>
      <c r="AN10" s="37"/>
      <c r="AO10" s="37"/>
      <c r="AP10" s="37"/>
      <c r="AQ10" s="37"/>
      <c r="AR10" s="37"/>
      <c r="AS10" s="37"/>
      <c r="AT10" s="38">
        <f>データ!W6</f>
        <v>428.6</v>
      </c>
      <c r="AU10" s="38"/>
      <c r="AV10" s="38"/>
      <c r="AW10" s="38"/>
      <c r="AX10" s="38"/>
      <c r="AY10" s="38"/>
      <c r="AZ10" s="38"/>
      <c r="BA10" s="38"/>
      <c r="BB10" s="38">
        <f>データ!X6</f>
        <v>14.75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119</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45</v>
      </c>
      <c r="O86" s="12" t="str">
        <f>データ!EO6</f>
        <v>【-】</v>
      </c>
    </row>
  </sheetData>
  <sheetProtection algorithmName="SHA-512" hashValue="ftPzk8hBjvbDmuqfDnCngKO0NFmLAafXaGualmCw/ibAQ+Wm6pksKe0jDsH5yuOvd9aUoN49IgNBPW8wGilDKw==" saltValue="LL3QJE+kcN59Z5LtUSKQs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57</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58</v>
      </c>
      <c r="B4" s="16"/>
      <c r="C4" s="16"/>
      <c r="D4" s="16"/>
      <c r="E4" s="16"/>
      <c r="F4" s="16"/>
      <c r="G4" s="16"/>
      <c r="H4" s="70"/>
      <c r="I4" s="71"/>
      <c r="J4" s="71"/>
      <c r="K4" s="71"/>
      <c r="L4" s="71"/>
      <c r="M4" s="71"/>
      <c r="N4" s="71"/>
      <c r="O4" s="71"/>
      <c r="P4" s="71"/>
      <c r="Q4" s="71"/>
      <c r="R4" s="71"/>
      <c r="S4" s="71"/>
      <c r="T4" s="71"/>
      <c r="U4" s="71"/>
      <c r="V4" s="71"/>
      <c r="W4" s="71"/>
      <c r="X4" s="72"/>
      <c r="Y4" s="66" t="s">
        <v>59</v>
      </c>
      <c r="Z4" s="66"/>
      <c r="AA4" s="66"/>
      <c r="AB4" s="66"/>
      <c r="AC4" s="66"/>
      <c r="AD4" s="66"/>
      <c r="AE4" s="66"/>
      <c r="AF4" s="66"/>
      <c r="AG4" s="66"/>
      <c r="AH4" s="66"/>
      <c r="AI4" s="66"/>
      <c r="AJ4" s="66" t="s">
        <v>60</v>
      </c>
      <c r="AK4" s="66"/>
      <c r="AL4" s="66"/>
      <c r="AM4" s="66"/>
      <c r="AN4" s="66"/>
      <c r="AO4" s="66"/>
      <c r="AP4" s="66"/>
      <c r="AQ4" s="66"/>
      <c r="AR4" s="66"/>
      <c r="AS4" s="66"/>
      <c r="AT4" s="66"/>
      <c r="AU4" s="66" t="s">
        <v>61</v>
      </c>
      <c r="AV4" s="66"/>
      <c r="AW4" s="66"/>
      <c r="AX4" s="66"/>
      <c r="AY4" s="66"/>
      <c r="AZ4" s="66"/>
      <c r="BA4" s="66"/>
      <c r="BB4" s="66"/>
      <c r="BC4" s="66"/>
      <c r="BD4" s="66"/>
      <c r="BE4" s="66"/>
      <c r="BF4" s="66" t="s">
        <v>62</v>
      </c>
      <c r="BG4" s="66"/>
      <c r="BH4" s="66"/>
      <c r="BI4" s="66"/>
      <c r="BJ4" s="66"/>
      <c r="BK4" s="66"/>
      <c r="BL4" s="66"/>
      <c r="BM4" s="66"/>
      <c r="BN4" s="66"/>
      <c r="BO4" s="66"/>
      <c r="BP4" s="66"/>
      <c r="BQ4" s="66" t="s">
        <v>63</v>
      </c>
      <c r="BR4" s="66"/>
      <c r="BS4" s="66"/>
      <c r="BT4" s="66"/>
      <c r="BU4" s="66"/>
      <c r="BV4" s="66"/>
      <c r="BW4" s="66"/>
      <c r="BX4" s="66"/>
      <c r="BY4" s="66"/>
      <c r="BZ4" s="66"/>
      <c r="CA4" s="66"/>
      <c r="CB4" s="66" t="s">
        <v>64</v>
      </c>
      <c r="CC4" s="66"/>
      <c r="CD4" s="66"/>
      <c r="CE4" s="66"/>
      <c r="CF4" s="66"/>
      <c r="CG4" s="66"/>
      <c r="CH4" s="66"/>
      <c r="CI4" s="66"/>
      <c r="CJ4" s="66"/>
      <c r="CK4" s="66"/>
      <c r="CL4" s="66"/>
      <c r="CM4" s="66" t="s">
        <v>65</v>
      </c>
      <c r="CN4" s="66"/>
      <c r="CO4" s="66"/>
      <c r="CP4" s="66"/>
      <c r="CQ4" s="66"/>
      <c r="CR4" s="66"/>
      <c r="CS4" s="66"/>
      <c r="CT4" s="66"/>
      <c r="CU4" s="66"/>
      <c r="CV4" s="66"/>
      <c r="CW4" s="66"/>
      <c r="CX4" s="66" t="s">
        <v>66</v>
      </c>
      <c r="CY4" s="66"/>
      <c r="CZ4" s="66"/>
      <c r="DA4" s="66"/>
      <c r="DB4" s="66"/>
      <c r="DC4" s="66"/>
      <c r="DD4" s="66"/>
      <c r="DE4" s="66"/>
      <c r="DF4" s="66"/>
      <c r="DG4" s="66"/>
      <c r="DH4" s="66"/>
      <c r="DI4" s="66" t="s">
        <v>67</v>
      </c>
      <c r="DJ4" s="66"/>
      <c r="DK4" s="66"/>
      <c r="DL4" s="66"/>
      <c r="DM4" s="66"/>
      <c r="DN4" s="66"/>
      <c r="DO4" s="66"/>
      <c r="DP4" s="66"/>
      <c r="DQ4" s="66"/>
      <c r="DR4" s="66"/>
      <c r="DS4" s="66"/>
      <c r="DT4" s="66" t="s">
        <v>68</v>
      </c>
      <c r="DU4" s="66"/>
      <c r="DV4" s="66"/>
      <c r="DW4" s="66"/>
      <c r="DX4" s="66"/>
      <c r="DY4" s="66"/>
      <c r="DZ4" s="66"/>
      <c r="EA4" s="66"/>
      <c r="EB4" s="66"/>
      <c r="EC4" s="66"/>
      <c r="ED4" s="66"/>
      <c r="EE4" s="66" t="s">
        <v>69</v>
      </c>
      <c r="EF4" s="66"/>
      <c r="EG4" s="66"/>
      <c r="EH4" s="66"/>
      <c r="EI4" s="66"/>
      <c r="EJ4" s="66"/>
      <c r="EK4" s="66"/>
      <c r="EL4" s="66"/>
      <c r="EM4" s="66"/>
      <c r="EN4" s="66"/>
      <c r="EO4" s="66"/>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322059</v>
      </c>
      <c r="D6" s="19">
        <f t="shared" si="3"/>
        <v>47</v>
      </c>
      <c r="E6" s="19">
        <f t="shared" si="3"/>
        <v>18</v>
      </c>
      <c r="F6" s="19">
        <f t="shared" si="3"/>
        <v>0</v>
      </c>
      <c r="G6" s="19">
        <f t="shared" si="3"/>
        <v>0</v>
      </c>
      <c r="H6" s="19" t="str">
        <f t="shared" si="3"/>
        <v>島根県　大田市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19.13</v>
      </c>
      <c r="Q6" s="20">
        <f t="shared" si="3"/>
        <v>100</v>
      </c>
      <c r="R6" s="20">
        <f t="shared" si="3"/>
        <v>3300</v>
      </c>
      <c r="S6" s="20">
        <f t="shared" si="3"/>
        <v>33243</v>
      </c>
      <c r="T6" s="20">
        <f t="shared" si="3"/>
        <v>435.34</v>
      </c>
      <c r="U6" s="20">
        <f t="shared" si="3"/>
        <v>76.36</v>
      </c>
      <c r="V6" s="20">
        <f t="shared" si="3"/>
        <v>6320</v>
      </c>
      <c r="W6" s="20">
        <f t="shared" si="3"/>
        <v>428.6</v>
      </c>
      <c r="X6" s="20">
        <f t="shared" si="3"/>
        <v>14.75</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59.35</v>
      </c>
      <c r="BR6" s="21">
        <f t="shared" ref="BR6:BZ6" si="8">IF(BR7="",NA(),BR7)</f>
        <v>56.84</v>
      </c>
      <c r="BS6" s="21">
        <f t="shared" si="8"/>
        <v>51.61</v>
      </c>
      <c r="BT6" s="21">
        <f t="shared" si="8"/>
        <v>52</v>
      </c>
      <c r="BU6" s="21">
        <f t="shared" si="8"/>
        <v>51.33</v>
      </c>
      <c r="BV6" s="21">
        <f t="shared" si="8"/>
        <v>57.08</v>
      </c>
      <c r="BW6" s="21">
        <f t="shared" si="8"/>
        <v>63.06</v>
      </c>
      <c r="BX6" s="21">
        <f t="shared" si="8"/>
        <v>62.5</v>
      </c>
      <c r="BY6" s="21">
        <f t="shared" si="8"/>
        <v>60.59</v>
      </c>
      <c r="BZ6" s="21">
        <f t="shared" si="8"/>
        <v>60</v>
      </c>
      <c r="CA6" s="20" t="str">
        <f>IF(CA7="","",IF(CA7="-","【-】","【"&amp;SUBSTITUTE(TEXT(CA7,"#,##0.00"),"-","△")&amp;"】"))</f>
        <v>【57.71】</v>
      </c>
      <c r="CB6" s="21">
        <f>IF(CB7="",NA(),CB7)</f>
        <v>301.02</v>
      </c>
      <c r="CC6" s="21">
        <f t="shared" ref="CC6:CK6" si="9">IF(CC7="",NA(),CC7)</f>
        <v>312.14</v>
      </c>
      <c r="CD6" s="21">
        <f t="shared" si="9"/>
        <v>344.22</v>
      </c>
      <c r="CE6" s="21">
        <f t="shared" si="9"/>
        <v>349.67</v>
      </c>
      <c r="CF6" s="21">
        <f t="shared" si="9"/>
        <v>352.75</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45.1</v>
      </c>
      <c r="CN6" s="21">
        <f t="shared" ref="CN6:CV6" si="10">IF(CN7="",NA(),CN7)</f>
        <v>46.08</v>
      </c>
      <c r="CO6" s="21">
        <f t="shared" si="10"/>
        <v>44.12</v>
      </c>
      <c r="CP6" s="21">
        <f t="shared" si="10"/>
        <v>44.6</v>
      </c>
      <c r="CQ6" s="21">
        <f t="shared" si="10"/>
        <v>44.27</v>
      </c>
      <c r="CR6" s="21">
        <f t="shared" si="10"/>
        <v>57.22</v>
      </c>
      <c r="CS6" s="21">
        <f t="shared" si="10"/>
        <v>59.94</v>
      </c>
      <c r="CT6" s="21">
        <f t="shared" si="10"/>
        <v>59.64</v>
      </c>
      <c r="CU6" s="21">
        <f t="shared" si="10"/>
        <v>58.19</v>
      </c>
      <c r="CV6" s="21">
        <f t="shared" si="10"/>
        <v>56.52</v>
      </c>
      <c r="CW6" s="20" t="str">
        <f>IF(CW7="","",IF(CW7="-","【-】","【"&amp;SUBSTITUTE(TEXT(CW7,"#,##0.00"),"-","△")&amp;"】"))</f>
        <v>【56.80】</v>
      </c>
      <c r="CX6" s="21">
        <f>IF(CX7="",NA(),CX7)</f>
        <v>22.42</v>
      </c>
      <c r="CY6" s="21">
        <f t="shared" ref="CY6:DG6" si="11">IF(CY7="",NA(),CY7)</f>
        <v>24.28</v>
      </c>
      <c r="CZ6" s="21">
        <f t="shared" si="11"/>
        <v>27.87</v>
      </c>
      <c r="DA6" s="21">
        <f t="shared" si="11"/>
        <v>31.07</v>
      </c>
      <c r="DB6" s="21">
        <f t="shared" si="11"/>
        <v>33.590000000000003</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322059</v>
      </c>
      <c r="D7" s="23">
        <v>47</v>
      </c>
      <c r="E7" s="23">
        <v>18</v>
      </c>
      <c r="F7" s="23">
        <v>0</v>
      </c>
      <c r="G7" s="23">
        <v>0</v>
      </c>
      <c r="H7" s="23" t="s">
        <v>99</v>
      </c>
      <c r="I7" s="23" t="s">
        <v>100</v>
      </c>
      <c r="J7" s="23" t="s">
        <v>101</v>
      </c>
      <c r="K7" s="23" t="s">
        <v>102</v>
      </c>
      <c r="L7" s="23" t="s">
        <v>103</v>
      </c>
      <c r="M7" s="23" t="s">
        <v>104</v>
      </c>
      <c r="N7" s="24" t="s">
        <v>105</v>
      </c>
      <c r="O7" s="24" t="s">
        <v>106</v>
      </c>
      <c r="P7" s="24">
        <v>19.13</v>
      </c>
      <c r="Q7" s="24">
        <v>100</v>
      </c>
      <c r="R7" s="24">
        <v>3300</v>
      </c>
      <c r="S7" s="24">
        <v>33243</v>
      </c>
      <c r="T7" s="24">
        <v>435.34</v>
      </c>
      <c r="U7" s="24">
        <v>76.36</v>
      </c>
      <c r="V7" s="24">
        <v>6320</v>
      </c>
      <c r="W7" s="24">
        <v>428.6</v>
      </c>
      <c r="X7" s="24">
        <v>14.75</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296.89</v>
      </c>
      <c r="BM7" s="24">
        <v>270.57</v>
      </c>
      <c r="BN7" s="24">
        <v>294.27</v>
      </c>
      <c r="BO7" s="24">
        <v>294.08999999999997</v>
      </c>
      <c r="BP7" s="24">
        <v>310.14</v>
      </c>
      <c r="BQ7" s="24">
        <v>59.35</v>
      </c>
      <c r="BR7" s="24">
        <v>56.84</v>
      </c>
      <c r="BS7" s="24">
        <v>51.61</v>
      </c>
      <c r="BT7" s="24">
        <v>52</v>
      </c>
      <c r="BU7" s="24">
        <v>51.33</v>
      </c>
      <c r="BV7" s="24">
        <v>57.08</v>
      </c>
      <c r="BW7" s="24">
        <v>63.06</v>
      </c>
      <c r="BX7" s="24">
        <v>62.5</v>
      </c>
      <c r="BY7" s="24">
        <v>60.59</v>
      </c>
      <c r="BZ7" s="24">
        <v>60</v>
      </c>
      <c r="CA7" s="24">
        <v>57.71</v>
      </c>
      <c r="CB7" s="24">
        <v>301.02</v>
      </c>
      <c r="CC7" s="24">
        <v>312.14</v>
      </c>
      <c r="CD7" s="24">
        <v>344.22</v>
      </c>
      <c r="CE7" s="24">
        <v>349.67</v>
      </c>
      <c r="CF7" s="24">
        <v>352.75</v>
      </c>
      <c r="CG7" s="24">
        <v>286.86</v>
      </c>
      <c r="CH7" s="24">
        <v>264.77</v>
      </c>
      <c r="CI7" s="24">
        <v>269.33</v>
      </c>
      <c r="CJ7" s="24">
        <v>280.23</v>
      </c>
      <c r="CK7" s="24">
        <v>282.70999999999998</v>
      </c>
      <c r="CL7" s="24">
        <v>286.17</v>
      </c>
      <c r="CM7" s="24">
        <v>45.1</v>
      </c>
      <c r="CN7" s="24">
        <v>46.08</v>
      </c>
      <c r="CO7" s="24">
        <v>44.12</v>
      </c>
      <c r="CP7" s="24">
        <v>44.6</v>
      </c>
      <c r="CQ7" s="24">
        <v>44.27</v>
      </c>
      <c r="CR7" s="24">
        <v>57.22</v>
      </c>
      <c r="CS7" s="24">
        <v>59.94</v>
      </c>
      <c r="CT7" s="24">
        <v>59.64</v>
      </c>
      <c r="CU7" s="24">
        <v>58.19</v>
      </c>
      <c r="CV7" s="24">
        <v>56.52</v>
      </c>
      <c r="CW7" s="24">
        <v>56.8</v>
      </c>
      <c r="CX7" s="24">
        <v>22.42</v>
      </c>
      <c r="CY7" s="24">
        <v>24.28</v>
      </c>
      <c r="CZ7" s="24">
        <v>27.87</v>
      </c>
      <c r="DA7" s="24">
        <v>31.07</v>
      </c>
      <c r="DB7" s="24">
        <v>33.590000000000003</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2022-12-01T02:07:57Z</dcterms:created>
  <dcterms:modified xsi:type="dcterms:W3CDTF">2023-01-25T00:19:02Z</dcterms:modified>
  <cp:category/>
</cp:coreProperties>
</file>